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olkov-sy\Documents\"/>
    </mc:Choice>
  </mc:AlternateContent>
  <bookViews>
    <workbookView xWindow="0" yWindow="0" windowWidth="28800" windowHeight="12330"/>
  </bookViews>
  <sheets>
    <sheet name="Башаринская" sheetId="1" r:id="rId1"/>
    <sheet name="Огнеупорная" sheetId="2" r:id="rId2"/>
    <sheet name="Дунитовый рудник" sheetId="3" r:id="rId3"/>
    <sheet name="УПИ" sheetId="5" r:id="rId4"/>
    <sheet name="Загрузка тр-ров ПС УПИ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Y84" i="1" l="1"/>
  <c r="O62" i="2"/>
  <c r="S6" i="1"/>
  <c r="M8" i="1"/>
  <c r="E11" i="6"/>
  <c r="N10" i="6"/>
  <c r="O10" i="6" s="1"/>
  <c r="H10" i="6"/>
  <c r="I10" i="6" s="1"/>
  <c r="N9" i="6"/>
  <c r="Q8" i="6" s="1"/>
  <c r="H9" i="6"/>
  <c r="I9" i="6" s="1"/>
  <c r="N8" i="6"/>
  <c r="N11" i="6" s="1"/>
  <c r="O11" i="6" s="1"/>
  <c r="H8" i="6"/>
  <c r="K10" i="6" s="1"/>
  <c r="K9" i="6" l="1"/>
  <c r="Q10" i="6"/>
  <c r="O9" i="6"/>
  <c r="I8" i="6"/>
  <c r="J8" i="6"/>
  <c r="O8" i="6"/>
  <c r="Q9" i="6"/>
  <c r="H11" i="6"/>
  <c r="I11" i="6" s="1"/>
  <c r="K8" i="6"/>
  <c r="P8" i="6"/>
  <c r="GT24" i="5" l="1"/>
  <c r="GQ24" i="5"/>
  <c r="GL24" i="5"/>
  <c r="GI24" i="5"/>
  <c r="GD24" i="5"/>
  <c r="GA24" i="5"/>
  <c r="FV24" i="5"/>
  <c r="FS24" i="5"/>
  <c r="FN24" i="5"/>
  <c r="FK24" i="5"/>
  <c r="FF24" i="5"/>
  <c r="FC24" i="5"/>
  <c r="EX24" i="5"/>
  <c r="EU24" i="5"/>
  <c r="EP24" i="5"/>
  <c r="EM24" i="5"/>
  <c r="EH24" i="5"/>
  <c r="EE24" i="5"/>
  <c r="DZ24" i="5"/>
  <c r="DW24" i="5"/>
  <c r="DR24" i="5"/>
  <c r="DO24" i="5"/>
  <c r="DJ24" i="5"/>
  <c r="DG24" i="5"/>
  <c r="DB24" i="5"/>
  <c r="CY24" i="5"/>
  <c r="CT24" i="5"/>
  <c r="CQ24" i="5"/>
  <c r="CL24" i="5"/>
  <c r="CI24" i="5"/>
  <c r="CD24" i="5"/>
  <c r="CA24" i="5"/>
  <c r="BV24" i="5"/>
  <c r="BS24" i="5"/>
  <c r="BN24" i="5"/>
  <c r="BK24" i="5"/>
  <c r="BF24" i="5"/>
  <c r="BC24" i="5"/>
  <c r="AX24" i="5"/>
  <c r="AU24" i="5"/>
  <c r="AP24" i="5"/>
  <c r="AM24" i="5"/>
  <c r="AH24" i="5"/>
  <c r="AE24" i="5"/>
  <c r="Z24" i="5"/>
  <c r="W24" i="5"/>
  <c r="R24" i="5"/>
  <c r="O24" i="5"/>
  <c r="GT23" i="5"/>
  <c r="GQ23" i="5"/>
  <c r="GL23" i="5"/>
  <c r="GI23" i="5"/>
  <c r="GD23" i="5"/>
  <c r="GA23" i="5"/>
  <c r="FV23" i="5"/>
  <c r="FS23" i="5"/>
  <c r="FN23" i="5"/>
  <c r="FK23" i="5"/>
  <c r="FF23" i="5"/>
  <c r="FC23" i="5"/>
  <c r="EX23" i="5"/>
  <c r="EU23" i="5"/>
  <c r="EP23" i="5"/>
  <c r="EM23" i="5"/>
  <c r="EH23" i="5"/>
  <c r="EE23" i="5"/>
  <c r="DZ23" i="5"/>
  <c r="DW23" i="5"/>
  <c r="DR23" i="5"/>
  <c r="DO23" i="5"/>
  <c r="DJ23" i="5"/>
  <c r="DG23" i="5"/>
  <c r="DB23" i="5"/>
  <c r="CY23" i="5"/>
  <c r="CT23" i="5"/>
  <c r="CQ23" i="5"/>
  <c r="CL23" i="5"/>
  <c r="CI23" i="5"/>
  <c r="CD23" i="5"/>
  <c r="CA23" i="5"/>
  <c r="BV23" i="5"/>
  <c r="BS23" i="5"/>
  <c r="BN23" i="5"/>
  <c r="BK23" i="5"/>
  <c r="BF23" i="5"/>
  <c r="BC23" i="5"/>
  <c r="AX23" i="5"/>
  <c r="AU23" i="5"/>
  <c r="AP23" i="5"/>
  <c r="AM23" i="5"/>
  <c r="AH23" i="5"/>
  <c r="AE23" i="5"/>
  <c r="Z23" i="5"/>
  <c r="W23" i="5"/>
  <c r="R23" i="5"/>
  <c r="O23" i="5"/>
  <c r="GO22" i="5"/>
  <c r="GG22" i="5"/>
  <c r="FY22" i="5"/>
  <c r="FQ22" i="5"/>
  <c r="FI22" i="5"/>
  <c r="FA22" i="5"/>
  <c r="ES22" i="5"/>
  <c r="EK22" i="5"/>
  <c r="EC22" i="5"/>
  <c r="DU22" i="5"/>
  <c r="DM22" i="5"/>
  <c r="DE22" i="5"/>
  <c r="CW22" i="5"/>
  <c r="CO22" i="5"/>
  <c r="CG22" i="5"/>
  <c r="BY22" i="5"/>
  <c r="BQ22" i="5"/>
  <c r="BI22" i="5"/>
  <c r="BA22" i="5"/>
  <c r="AS22" i="5"/>
  <c r="AK22" i="5"/>
  <c r="AC22" i="5"/>
  <c r="U22" i="5"/>
  <c r="M22" i="5"/>
  <c r="GO21" i="5"/>
  <c r="GG21" i="5"/>
  <c r="FY21" i="5"/>
  <c r="FQ21" i="5"/>
  <c r="FI21" i="5"/>
  <c r="FA21" i="5"/>
  <c r="ES21" i="5"/>
  <c r="EK21" i="5"/>
  <c r="EC21" i="5"/>
  <c r="DU21" i="5"/>
  <c r="DM21" i="5"/>
  <c r="DE21" i="5"/>
  <c r="CW21" i="5"/>
  <c r="CO21" i="5"/>
  <c r="CG21" i="5"/>
  <c r="BY21" i="5"/>
  <c r="BQ21" i="5"/>
  <c r="BI21" i="5"/>
  <c r="BA21" i="5"/>
  <c r="AS21" i="5"/>
  <c r="AK21" i="5"/>
  <c r="AC21" i="5"/>
  <c r="U21" i="5"/>
  <c r="M21" i="5"/>
  <c r="GO20" i="5"/>
  <c r="GG20" i="5"/>
  <c r="FY20" i="5"/>
  <c r="FQ20" i="5"/>
  <c r="FI20" i="5"/>
  <c r="FA20" i="5"/>
  <c r="ES20" i="5"/>
  <c r="EK20" i="5"/>
  <c r="EC20" i="5"/>
  <c r="DU20" i="5"/>
  <c r="DM20" i="5"/>
  <c r="DE20" i="5"/>
  <c r="CW20" i="5"/>
  <c r="CO20" i="5"/>
  <c r="CG20" i="5"/>
  <c r="BY20" i="5"/>
  <c r="BQ20" i="5"/>
  <c r="BI20" i="5"/>
  <c r="BA20" i="5"/>
  <c r="AS20" i="5"/>
  <c r="AK20" i="5"/>
  <c r="AC20" i="5"/>
  <c r="U20" i="5"/>
  <c r="M20" i="5"/>
  <c r="GO19" i="5"/>
  <c r="GG19" i="5"/>
  <c r="FY19" i="5"/>
  <c r="FQ19" i="5"/>
  <c r="FI19" i="5"/>
  <c r="FA19" i="5"/>
  <c r="ES19" i="5"/>
  <c r="EK19" i="5"/>
  <c r="EC19" i="5"/>
  <c r="DU19" i="5"/>
  <c r="DM19" i="5"/>
  <c r="DE19" i="5"/>
  <c r="CW19" i="5"/>
  <c r="CO19" i="5"/>
  <c r="CG19" i="5"/>
  <c r="BY19" i="5"/>
  <c r="BQ19" i="5"/>
  <c r="BI19" i="5"/>
  <c r="BA19" i="5"/>
  <c r="AS19" i="5"/>
  <c r="AK19" i="5"/>
  <c r="AC19" i="5"/>
  <c r="U19" i="5"/>
  <c r="M19" i="5"/>
  <c r="GO18" i="5"/>
  <c r="GG18" i="5"/>
  <c r="FY18" i="5"/>
  <c r="FQ18" i="5"/>
  <c r="FI18" i="5"/>
  <c r="FA18" i="5"/>
  <c r="ES18" i="5"/>
  <c r="EK18" i="5"/>
  <c r="EC18" i="5"/>
  <c r="DU18" i="5"/>
  <c r="DM18" i="5"/>
  <c r="DE18" i="5"/>
  <c r="CW18" i="5"/>
  <c r="CO18" i="5"/>
  <c r="CG18" i="5"/>
  <c r="BY18" i="5"/>
  <c r="BQ18" i="5"/>
  <c r="BI18" i="5"/>
  <c r="BA18" i="5"/>
  <c r="AS18" i="5"/>
  <c r="AK18" i="5"/>
  <c r="AC18" i="5"/>
  <c r="U18" i="5"/>
  <c r="M18" i="5"/>
  <c r="GO17" i="5"/>
  <c r="GG17" i="5"/>
  <c r="FY17" i="5"/>
  <c r="FQ17" i="5"/>
  <c r="FI17" i="5"/>
  <c r="FA17" i="5"/>
  <c r="ES17" i="5"/>
  <c r="EK17" i="5"/>
  <c r="EC17" i="5"/>
  <c r="DU17" i="5"/>
  <c r="DM17" i="5"/>
  <c r="DE17" i="5"/>
  <c r="CW17" i="5"/>
  <c r="CO17" i="5"/>
  <c r="CG17" i="5"/>
  <c r="BY17" i="5"/>
  <c r="BQ17" i="5"/>
  <c r="BI17" i="5"/>
  <c r="BA17" i="5"/>
  <c r="AS17" i="5"/>
  <c r="AK17" i="5"/>
  <c r="AC17" i="5"/>
  <c r="U17" i="5"/>
  <c r="M17" i="5"/>
  <c r="GO16" i="5"/>
  <c r="GG16" i="5"/>
  <c r="FY16" i="5"/>
  <c r="FQ16" i="5"/>
  <c r="FI16" i="5"/>
  <c r="FA16" i="5"/>
  <c r="ES16" i="5"/>
  <c r="EK16" i="5"/>
  <c r="EC16" i="5"/>
  <c r="DU16" i="5"/>
  <c r="DM16" i="5"/>
  <c r="DE16" i="5"/>
  <c r="CW16" i="5"/>
  <c r="CO16" i="5"/>
  <c r="CG16" i="5"/>
  <c r="BY16" i="5"/>
  <c r="BQ16" i="5"/>
  <c r="BI16" i="5"/>
  <c r="BA16" i="5"/>
  <c r="AS16" i="5"/>
  <c r="AK16" i="5"/>
  <c r="AC16" i="5"/>
  <c r="U16" i="5"/>
  <c r="M16" i="5"/>
  <c r="GO15" i="5"/>
  <c r="GG15" i="5"/>
  <c r="FY15" i="5"/>
  <c r="FQ15" i="5"/>
  <c r="FI15" i="5"/>
  <c r="FA15" i="5"/>
  <c r="ES15" i="5"/>
  <c r="EK15" i="5"/>
  <c r="EC15" i="5"/>
  <c r="DU15" i="5"/>
  <c r="DM15" i="5"/>
  <c r="DE15" i="5"/>
  <c r="CW15" i="5"/>
  <c r="CO15" i="5"/>
  <c r="CG15" i="5"/>
  <c r="BY15" i="5"/>
  <c r="BQ15" i="5"/>
  <c r="BI15" i="5"/>
  <c r="BA15" i="5"/>
  <c r="AS15" i="5"/>
  <c r="AK15" i="5"/>
  <c r="AC15" i="5"/>
  <c r="U15" i="5"/>
  <c r="M15" i="5"/>
  <c r="GO14" i="5"/>
  <c r="GG14" i="5"/>
  <c r="FY14" i="5"/>
  <c r="FQ14" i="5"/>
  <c r="FI14" i="5"/>
  <c r="FA14" i="5"/>
  <c r="ES14" i="5"/>
  <c r="EK14" i="5"/>
  <c r="EC14" i="5"/>
  <c r="DU14" i="5"/>
  <c r="DM14" i="5"/>
  <c r="DE14" i="5"/>
  <c r="CW14" i="5"/>
  <c r="CO14" i="5"/>
  <c r="CG14" i="5"/>
  <c r="BY14" i="5"/>
  <c r="BQ14" i="5"/>
  <c r="BI14" i="5"/>
  <c r="BA14" i="5"/>
  <c r="AS14" i="5"/>
  <c r="AK14" i="5"/>
  <c r="AC14" i="5"/>
  <c r="U14" i="5"/>
  <c r="M14" i="5"/>
  <c r="GO13" i="5"/>
  <c r="GG13" i="5"/>
  <c r="FY13" i="5"/>
  <c r="FQ13" i="5"/>
  <c r="FI13" i="5"/>
  <c r="FA13" i="5"/>
  <c r="ES13" i="5"/>
  <c r="EK13" i="5"/>
  <c r="EC13" i="5"/>
  <c r="DU13" i="5"/>
  <c r="DM13" i="5"/>
  <c r="DE13" i="5"/>
  <c r="CW13" i="5"/>
  <c r="CO13" i="5"/>
  <c r="CG13" i="5"/>
  <c r="BY13" i="5"/>
  <c r="BQ13" i="5"/>
  <c r="BI13" i="5"/>
  <c r="BA13" i="5"/>
  <c r="AS13" i="5"/>
  <c r="AK13" i="5"/>
  <c r="AC13" i="5"/>
  <c r="U13" i="5"/>
  <c r="M13" i="5"/>
  <c r="GO12" i="5"/>
  <c r="GG12" i="5"/>
  <c r="FY12" i="5"/>
  <c r="FQ12" i="5"/>
  <c r="FI12" i="5"/>
  <c r="FA12" i="5"/>
  <c r="ES12" i="5"/>
  <c r="EK12" i="5"/>
  <c r="EC12" i="5"/>
  <c r="DU12" i="5"/>
  <c r="DM12" i="5"/>
  <c r="DE12" i="5"/>
  <c r="CW12" i="5"/>
  <c r="CO12" i="5"/>
  <c r="CG12" i="5"/>
  <c r="BY12" i="5"/>
  <c r="BQ12" i="5"/>
  <c r="BI12" i="5"/>
  <c r="BA12" i="5"/>
  <c r="AS12" i="5"/>
  <c r="AK12" i="5"/>
  <c r="AC12" i="5"/>
  <c r="U12" i="5"/>
  <c r="M12" i="5"/>
  <c r="GO11" i="5"/>
  <c r="GG11" i="5"/>
  <c r="FY11" i="5"/>
  <c r="FQ11" i="5"/>
  <c r="FI11" i="5"/>
  <c r="FA11" i="5"/>
  <c r="ES11" i="5"/>
  <c r="EK11" i="5"/>
  <c r="EC11" i="5"/>
  <c r="DU11" i="5"/>
  <c r="DM11" i="5"/>
  <c r="DE11" i="5"/>
  <c r="CW11" i="5"/>
  <c r="CO11" i="5"/>
  <c r="CG11" i="5"/>
  <c r="BY11" i="5"/>
  <c r="BQ11" i="5"/>
  <c r="BI11" i="5"/>
  <c r="BA11" i="5"/>
  <c r="AS11" i="5"/>
  <c r="AK11" i="5"/>
  <c r="AC11" i="5"/>
  <c r="U11" i="5"/>
  <c r="M11" i="5"/>
  <c r="CA26" i="3" l="1"/>
  <c r="CA25" i="3"/>
  <c r="GO21" i="3"/>
  <c r="GG21" i="3"/>
  <c r="FY21" i="3"/>
  <c r="FQ21" i="3"/>
  <c r="FI21" i="3"/>
  <c r="FF21" i="3"/>
  <c r="FF26" i="3" s="1"/>
  <c r="FC21" i="3"/>
  <c r="FC26" i="3" s="1"/>
  <c r="FA21" i="3"/>
  <c r="ES21" i="3"/>
  <c r="EK21" i="3"/>
  <c r="EC21" i="3"/>
  <c r="DU21" i="3"/>
  <c r="DM21" i="3"/>
  <c r="DE21" i="3"/>
  <c r="CW21" i="3"/>
  <c r="CT21" i="3"/>
  <c r="CT26" i="3" s="1"/>
  <c r="CQ21" i="3"/>
  <c r="CQ26" i="3" s="1"/>
  <c r="CO21" i="3"/>
  <c r="CL21" i="3"/>
  <c r="CL26" i="3" s="1"/>
  <c r="CI21" i="3"/>
  <c r="CI26" i="3" s="1"/>
  <c r="CG21" i="3"/>
  <c r="CD21" i="3"/>
  <c r="CD26" i="3" s="1"/>
  <c r="CA21" i="3"/>
  <c r="BY21" i="3"/>
  <c r="BQ21" i="3"/>
  <c r="BI21" i="3"/>
  <c r="BA21" i="3"/>
  <c r="AS21" i="3"/>
  <c r="AK21" i="3"/>
  <c r="AH21" i="3"/>
  <c r="AH26" i="3" s="1"/>
  <c r="AE21" i="3"/>
  <c r="AE26" i="3" s="1"/>
  <c r="AC21" i="3"/>
  <c r="U21" i="3"/>
  <c r="M21" i="3"/>
  <c r="FF11" i="3"/>
  <c r="FF12" i="3" s="1"/>
  <c r="FA11" i="3"/>
  <c r="FA12" i="3" s="1"/>
  <c r="CT11" i="3"/>
  <c r="CT12" i="3" s="1"/>
  <c r="CO11" i="3"/>
  <c r="CO12" i="3" s="1"/>
  <c r="CL11" i="3"/>
  <c r="CL12" i="3" s="1"/>
  <c r="CG11" i="3"/>
  <c r="CG12" i="3" s="1"/>
  <c r="CD11" i="3"/>
  <c r="CD12" i="3" s="1"/>
  <c r="BY11" i="3"/>
  <c r="BY12" i="3" s="1"/>
  <c r="AH11" i="3"/>
  <c r="AH12" i="3" s="1"/>
  <c r="AC11" i="3"/>
  <c r="AC12" i="3" s="1"/>
  <c r="GO10" i="3"/>
  <c r="GG10" i="3"/>
  <c r="FY10" i="3"/>
  <c r="FQ10" i="3"/>
  <c r="FI10" i="3"/>
  <c r="FE10" i="3"/>
  <c r="FC10" i="3"/>
  <c r="FA10" i="3"/>
  <c r="ES10" i="3"/>
  <c r="EK10" i="3"/>
  <c r="EC10" i="3"/>
  <c r="DU10" i="3"/>
  <c r="DM10" i="3"/>
  <c r="DE10" i="3"/>
  <c r="CW10" i="3"/>
  <c r="CS10" i="3"/>
  <c r="CQ10" i="3"/>
  <c r="CO10" i="3"/>
  <c r="CK10" i="3"/>
  <c r="CI10" i="3"/>
  <c r="CG10" i="3"/>
  <c r="CC10" i="3"/>
  <c r="CA10" i="3"/>
  <c r="BY10" i="3"/>
  <c r="BQ10" i="3"/>
  <c r="BI10" i="3"/>
  <c r="BA10" i="3"/>
  <c r="AS10" i="3"/>
  <c r="AK10" i="3"/>
  <c r="AG10" i="3"/>
  <c r="AE10" i="3"/>
  <c r="AC10" i="3"/>
  <c r="U10" i="3"/>
  <c r="M10" i="3"/>
  <c r="GO9" i="3"/>
  <c r="GG9" i="3"/>
  <c r="FY9" i="3"/>
  <c r="FQ9" i="3"/>
  <c r="FI9" i="3"/>
  <c r="FA9" i="3"/>
  <c r="ES9" i="3"/>
  <c r="EK9" i="3"/>
  <c r="EC9" i="3"/>
  <c r="DU9" i="3"/>
  <c r="DM9" i="3"/>
  <c r="DE9" i="3"/>
  <c r="CW9" i="3"/>
  <c r="CO9" i="3"/>
  <c r="CG9" i="3"/>
  <c r="BY9" i="3"/>
  <c r="BQ9" i="3"/>
  <c r="BI9" i="3"/>
  <c r="BA9" i="3"/>
  <c r="AS9" i="3"/>
  <c r="AK9" i="3"/>
  <c r="AC9" i="3"/>
  <c r="U9" i="3"/>
  <c r="M9" i="3"/>
  <c r="K7" i="3"/>
  <c r="I7" i="3"/>
  <c r="FS62" i="2"/>
  <c r="EM62" i="2"/>
  <c r="DG62" i="2"/>
  <c r="CA62" i="2"/>
  <c r="AU62" i="2"/>
  <c r="FV61" i="2"/>
  <c r="FS61" i="2"/>
  <c r="EP61" i="2"/>
  <c r="EM61" i="2"/>
  <c r="DJ61" i="2"/>
  <c r="DG61" i="2"/>
  <c r="CD61" i="2"/>
  <c r="CA61" i="2"/>
  <c r="AX61" i="2"/>
  <c r="AU61" i="2"/>
  <c r="R61" i="2"/>
  <c r="O61" i="2"/>
  <c r="GT45" i="2"/>
  <c r="GT61" i="2" s="1"/>
  <c r="GQ45" i="2"/>
  <c r="GQ61" i="2" s="1"/>
  <c r="GO45" i="2"/>
  <c r="GL45" i="2"/>
  <c r="GL61" i="2" s="1"/>
  <c r="GI45" i="2"/>
  <c r="GI61" i="2" s="1"/>
  <c r="GG45" i="2"/>
  <c r="GD45" i="2"/>
  <c r="GD61" i="2" s="1"/>
  <c r="GA45" i="2"/>
  <c r="GA61" i="2" s="1"/>
  <c r="FY45" i="2"/>
  <c r="FV45" i="2"/>
  <c r="FS45" i="2"/>
  <c r="FQ45" i="2"/>
  <c r="FN45" i="2"/>
  <c r="FN61" i="2" s="1"/>
  <c r="FK45" i="2"/>
  <c r="FK61" i="2" s="1"/>
  <c r="FI45" i="2"/>
  <c r="FF45" i="2"/>
  <c r="FF61" i="2" s="1"/>
  <c r="FC45" i="2"/>
  <c r="FC61" i="2" s="1"/>
  <c r="FA45" i="2"/>
  <c r="EX45" i="2"/>
  <c r="EX61" i="2" s="1"/>
  <c r="EU45" i="2"/>
  <c r="EU61" i="2" s="1"/>
  <c r="ES45" i="2"/>
  <c r="EP45" i="2"/>
  <c r="EM45" i="2"/>
  <c r="EK45" i="2"/>
  <c r="EH45" i="2"/>
  <c r="EH61" i="2" s="1"/>
  <c r="EE45" i="2"/>
  <c r="EE61" i="2" s="1"/>
  <c r="EC45" i="2"/>
  <c r="DZ45" i="2"/>
  <c r="DZ61" i="2" s="1"/>
  <c r="DW45" i="2"/>
  <c r="DW61" i="2" s="1"/>
  <c r="DU45" i="2"/>
  <c r="DR45" i="2"/>
  <c r="DR61" i="2" s="1"/>
  <c r="DO45" i="2"/>
  <c r="DO61" i="2" s="1"/>
  <c r="DM45" i="2"/>
  <c r="DJ45" i="2"/>
  <c r="DG45" i="2"/>
  <c r="DE45" i="2"/>
  <c r="DB45" i="2"/>
  <c r="DB61" i="2" s="1"/>
  <c r="CY45" i="2"/>
  <c r="CY61" i="2" s="1"/>
  <c r="CW45" i="2"/>
  <c r="CT45" i="2"/>
  <c r="CT61" i="2" s="1"/>
  <c r="CQ45" i="2"/>
  <c r="CQ61" i="2" s="1"/>
  <c r="CO45" i="2"/>
  <c r="CL45" i="2"/>
  <c r="CL61" i="2" s="1"/>
  <c r="CI45" i="2"/>
  <c r="CI61" i="2" s="1"/>
  <c r="CG45" i="2"/>
  <c r="CD45" i="2"/>
  <c r="CA45" i="2"/>
  <c r="BY45" i="2"/>
  <c r="BV45" i="2"/>
  <c r="BV61" i="2" s="1"/>
  <c r="BS45" i="2"/>
  <c r="BS61" i="2" s="1"/>
  <c r="BQ45" i="2"/>
  <c r="BN45" i="2"/>
  <c r="BN61" i="2" s="1"/>
  <c r="BK45" i="2"/>
  <c r="BK61" i="2" s="1"/>
  <c r="BI45" i="2"/>
  <c r="BF45" i="2"/>
  <c r="BF61" i="2" s="1"/>
  <c r="BC45" i="2"/>
  <c r="BC61" i="2" s="1"/>
  <c r="BA45" i="2"/>
  <c r="AX45" i="2"/>
  <c r="AU45" i="2"/>
  <c r="AS45" i="2"/>
  <c r="AP45" i="2"/>
  <c r="AP61" i="2" s="1"/>
  <c r="AM45" i="2"/>
  <c r="AM61" i="2" s="1"/>
  <c r="AK45" i="2"/>
  <c r="AH45" i="2"/>
  <c r="AH61" i="2" s="1"/>
  <c r="AE45" i="2"/>
  <c r="AE61" i="2" s="1"/>
  <c r="AC45" i="2"/>
  <c r="Z45" i="2"/>
  <c r="Z61" i="2" s="1"/>
  <c r="W45" i="2"/>
  <c r="W61" i="2" s="1"/>
  <c r="U45" i="2"/>
  <c r="R45" i="2"/>
  <c r="O45" i="2"/>
  <c r="M45" i="2"/>
  <c r="FV43" i="2"/>
  <c r="FS43" i="2"/>
  <c r="EP43" i="2"/>
  <c r="EM43" i="2"/>
  <c r="DJ43" i="2"/>
  <c r="DG43" i="2"/>
  <c r="CD43" i="2"/>
  <c r="CA43" i="2"/>
  <c r="AX43" i="2"/>
  <c r="AU43" i="2"/>
  <c r="R43" i="2"/>
  <c r="O43" i="2"/>
  <c r="GT27" i="2"/>
  <c r="GT62" i="2" s="1"/>
  <c r="GQ27" i="2"/>
  <c r="GQ62" i="2" s="1"/>
  <c r="GO27" i="2"/>
  <c r="GL27" i="2"/>
  <c r="GL62" i="2" s="1"/>
  <c r="GI27" i="2"/>
  <c r="GI62" i="2" s="1"/>
  <c r="GG27" i="2"/>
  <c r="GD27" i="2"/>
  <c r="GD62" i="2" s="1"/>
  <c r="GA27" i="2"/>
  <c r="GA62" i="2" s="1"/>
  <c r="FY27" i="2"/>
  <c r="FV27" i="2"/>
  <c r="FV62" i="2" s="1"/>
  <c r="FS27" i="2"/>
  <c r="FQ27" i="2"/>
  <c r="FN27" i="2"/>
  <c r="FN62" i="2" s="1"/>
  <c r="FK27" i="2"/>
  <c r="FK62" i="2" s="1"/>
  <c r="FI27" i="2"/>
  <c r="FF27" i="2"/>
  <c r="FF62" i="2" s="1"/>
  <c r="FC27" i="2"/>
  <c r="FC62" i="2" s="1"/>
  <c r="FA27" i="2"/>
  <c r="EX27" i="2"/>
  <c r="EX62" i="2" s="1"/>
  <c r="EU27" i="2"/>
  <c r="EU62" i="2" s="1"/>
  <c r="ES27" i="2"/>
  <c r="EP27" i="2"/>
  <c r="EP62" i="2" s="1"/>
  <c r="EM27" i="2"/>
  <c r="EK27" i="2"/>
  <c r="EH27" i="2"/>
  <c r="EH62" i="2" s="1"/>
  <c r="EE27" i="2"/>
  <c r="EE62" i="2" s="1"/>
  <c r="EC27" i="2"/>
  <c r="DZ27" i="2"/>
  <c r="DZ62" i="2" s="1"/>
  <c r="DW27" i="2"/>
  <c r="DW62" i="2" s="1"/>
  <c r="DU27" i="2"/>
  <c r="DR27" i="2"/>
  <c r="DR62" i="2" s="1"/>
  <c r="DO27" i="2"/>
  <c r="DO62" i="2" s="1"/>
  <c r="DM27" i="2"/>
  <c r="DJ27" i="2"/>
  <c r="DJ62" i="2" s="1"/>
  <c r="DG27" i="2"/>
  <c r="DE27" i="2"/>
  <c r="DB27" i="2"/>
  <c r="DB62" i="2" s="1"/>
  <c r="CY27" i="2"/>
  <c r="CY62" i="2" s="1"/>
  <c r="CW27" i="2"/>
  <c r="CT27" i="2"/>
  <c r="CT62" i="2" s="1"/>
  <c r="CQ27" i="2"/>
  <c r="CQ62" i="2" s="1"/>
  <c r="CO27" i="2"/>
  <c r="CL27" i="2"/>
  <c r="CL62" i="2" s="1"/>
  <c r="CI27" i="2"/>
  <c r="CI62" i="2" s="1"/>
  <c r="CG27" i="2"/>
  <c r="CD27" i="2"/>
  <c r="CD62" i="2" s="1"/>
  <c r="CA27" i="2"/>
  <c r="BY27" i="2"/>
  <c r="BV27" i="2"/>
  <c r="BV62" i="2" s="1"/>
  <c r="BS27" i="2"/>
  <c r="BS62" i="2" s="1"/>
  <c r="BQ27" i="2"/>
  <c r="BN27" i="2"/>
  <c r="BN62" i="2" s="1"/>
  <c r="BK27" i="2"/>
  <c r="BK62" i="2" s="1"/>
  <c r="BI27" i="2"/>
  <c r="BF27" i="2"/>
  <c r="BF62" i="2" s="1"/>
  <c r="BC27" i="2"/>
  <c r="BC62" i="2" s="1"/>
  <c r="BA27" i="2"/>
  <c r="AX27" i="2"/>
  <c r="AX62" i="2" s="1"/>
  <c r="AU27" i="2"/>
  <c r="AS27" i="2"/>
  <c r="AP27" i="2"/>
  <c r="AP62" i="2" s="1"/>
  <c r="AM27" i="2"/>
  <c r="AM62" i="2" s="1"/>
  <c r="AK27" i="2"/>
  <c r="AH27" i="2"/>
  <c r="AH62" i="2" s="1"/>
  <c r="AE27" i="2"/>
  <c r="AE62" i="2" s="1"/>
  <c r="AC27" i="2"/>
  <c r="Z27" i="2"/>
  <c r="Z62" i="2" s="1"/>
  <c r="W27" i="2"/>
  <c r="W62" i="2" s="1"/>
  <c r="U27" i="2"/>
  <c r="R27" i="2"/>
  <c r="R62" i="2" s="1"/>
  <c r="O27" i="2"/>
  <c r="M27" i="2"/>
  <c r="GT15" i="2"/>
  <c r="GT17" i="2" s="1"/>
  <c r="GO15" i="2"/>
  <c r="GO17" i="2" s="1"/>
  <c r="GL15" i="2"/>
  <c r="GL17" i="2" s="1"/>
  <c r="GG15" i="2"/>
  <c r="GG17" i="2" s="1"/>
  <c r="GD15" i="2"/>
  <c r="GD17" i="2" s="1"/>
  <c r="FY15" i="2"/>
  <c r="FY17" i="2" s="1"/>
  <c r="FV15" i="2"/>
  <c r="FV17" i="2" s="1"/>
  <c r="FQ15" i="2"/>
  <c r="FQ17" i="2" s="1"/>
  <c r="FN15" i="2"/>
  <c r="FN17" i="2" s="1"/>
  <c r="FI15" i="2"/>
  <c r="FI17" i="2" s="1"/>
  <c r="FF15" i="2"/>
  <c r="FF17" i="2" s="1"/>
  <c r="FA15" i="2"/>
  <c r="FA17" i="2" s="1"/>
  <c r="EX15" i="2"/>
  <c r="EX17" i="2" s="1"/>
  <c r="ES15" i="2"/>
  <c r="ES17" i="2" s="1"/>
  <c r="EP15" i="2"/>
  <c r="EP17" i="2" s="1"/>
  <c r="EK15" i="2"/>
  <c r="EK17" i="2" s="1"/>
  <c r="EH15" i="2"/>
  <c r="EH17" i="2" s="1"/>
  <c r="EC15" i="2"/>
  <c r="EC17" i="2" s="1"/>
  <c r="DZ15" i="2"/>
  <c r="DZ17" i="2" s="1"/>
  <c r="DU15" i="2"/>
  <c r="DU17" i="2" s="1"/>
  <c r="DR15" i="2"/>
  <c r="DR17" i="2" s="1"/>
  <c r="DM15" i="2"/>
  <c r="DM17" i="2" s="1"/>
  <c r="DJ15" i="2"/>
  <c r="DJ17" i="2" s="1"/>
  <c r="DE15" i="2"/>
  <c r="DE17" i="2" s="1"/>
  <c r="DB15" i="2"/>
  <c r="DB17" i="2" s="1"/>
  <c r="CW15" i="2"/>
  <c r="CW17" i="2" s="1"/>
  <c r="CT15" i="2"/>
  <c r="CT17" i="2" s="1"/>
  <c r="CO15" i="2"/>
  <c r="CO17" i="2" s="1"/>
  <c r="CL15" i="2"/>
  <c r="CL17" i="2" s="1"/>
  <c r="CG15" i="2"/>
  <c r="CG17" i="2" s="1"/>
  <c r="CD15" i="2"/>
  <c r="CD17" i="2" s="1"/>
  <c r="BY15" i="2"/>
  <c r="BY17" i="2" s="1"/>
  <c r="BV15" i="2"/>
  <c r="BV17" i="2" s="1"/>
  <c r="BQ15" i="2"/>
  <c r="BQ17" i="2" s="1"/>
  <c r="BN15" i="2"/>
  <c r="BN17" i="2" s="1"/>
  <c r="BI15" i="2"/>
  <c r="BI17" i="2" s="1"/>
  <c r="BF15" i="2"/>
  <c r="BF17" i="2" s="1"/>
  <c r="BA15" i="2"/>
  <c r="BA17" i="2" s="1"/>
  <c r="AX15" i="2"/>
  <c r="AX17" i="2" s="1"/>
  <c r="AS15" i="2"/>
  <c r="AS17" i="2" s="1"/>
  <c r="AP15" i="2"/>
  <c r="AP17" i="2" s="1"/>
  <c r="AK15" i="2"/>
  <c r="AK17" i="2" s="1"/>
  <c r="AH15" i="2"/>
  <c r="AH17" i="2" s="1"/>
  <c r="AC15" i="2"/>
  <c r="AC17" i="2" s="1"/>
  <c r="Z15" i="2"/>
  <c r="Z17" i="2" s="1"/>
  <c r="U15" i="2"/>
  <c r="U17" i="2" s="1"/>
  <c r="R15" i="2"/>
  <c r="R17" i="2" s="1"/>
  <c r="M15" i="2"/>
  <c r="M17" i="2" s="1"/>
  <c r="GT14" i="2"/>
  <c r="GT16" i="2" s="1"/>
  <c r="GT18" i="2" s="1"/>
  <c r="GO14" i="2"/>
  <c r="GO16" i="2" s="1"/>
  <c r="GO18" i="2" s="1"/>
  <c r="GL14" i="2"/>
  <c r="GL16" i="2" s="1"/>
  <c r="GL18" i="2" s="1"/>
  <c r="GG14" i="2"/>
  <c r="GG16" i="2" s="1"/>
  <c r="GG18" i="2" s="1"/>
  <c r="GD14" i="2"/>
  <c r="GD16" i="2" s="1"/>
  <c r="GD18" i="2" s="1"/>
  <c r="FY14" i="2"/>
  <c r="FY16" i="2" s="1"/>
  <c r="FY18" i="2" s="1"/>
  <c r="FV14" i="2"/>
  <c r="FV16" i="2" s="1"/>
  <c r="FV18" i="2" s="1"/>
  <c r="FQ14" i="2"/>
  <c r="FQ16" i="2" s="1"/>
  <c r="FQ18" i="2" s="1"/>
  <c r="FN14" i="2"/>
  <c r="FN16" i="2" s="1"/>
  <c r="FN18" i="2" s="1"/>
  <c r="FI14" i="2"/>
  <c r="FI16" i="2" s="1"/>
  <c r="FI18" i="2" s="1"/>
  <c r="FF14" i="2"/>
  <c r="FF16" i="2" s="1"/>
  <c r="FF18" i="2" s="1"/>
  <c r="FA14" i="2"/>
  <c r="FA16" i="2" s="1"/>
  <c r="FA18" i="2" s="1"/>
  <c r="EX14" i="2"/>
  <c r="EX16" i="2" s="1"/>
  <c r="EX18" i="2" s="1"/>
  <c r="ES14" i="2"/>
  <c r="ES16" i="2" s="1"/>
  <c r="ES18" i="2" s="1"/>
  <c r="EP14" i="2"/>
  <c r="EP16" i="2" s="1"/>
  <c r="EP18" i="2" s="1"/>
  <c r="EK14" i="2"/>
  <c r="EK16" i="2" s="1"/>
  <c r="EK18" i="2" s="1"/>
  <c r="EH14" i="2"/>
  <c r="EH16" i="2" s="1"/>
  <c r="EH18" i="2" s="1"/>
  <c r="EC14" i="2"/>
  <c r="EC16" i="2" s="1"/>
  <c r="EC18" i="2" s="1"/>
  <c r="DZ14" i="2"/>
  <c r="DZ16" i="2" s="1"/>
  <c r="DZ18" i="2" s="1"/>
  <c r="DU14" i="2"/>
  <c r="DU16" i="2" s="1"/>
  <c r="DU18" i="2" s="1"/>
  <c r="DR14" i="2"/>
  <c r="DR16" i="2" s="1"/>
  <c r="DR18" i="2" s="1"/>
  <c r="DM14" i="2"/>
  <c r="DM16" i="2" s="1"/>
  <c r="DM18" i="2" s="1"/>
  <c r="DJ14" i="2"/>
  <c r="DJ16" i="2" s="1"/>
  <c r="DJ18" i="2" s="1"/>
  <c r="DE14" i="2"/>
  <c r="DE16" i="2" s="1"/>
  <c r="DE18" i="2" s="1"/>
  <c r="DB14" i="2"/>
  <c r="DB16" i="2" s="1"/>
  <c r="DB18" i="2" s="1"/>
  <c r="CW14" i="2"/>
  <c r="CW16" i="2" s="1"/>
  <c r="CW18" i="2" s="1"/>
  <c r="CT14" i="2"/>
  <c r="CT16" i="2" s="1"/>
  <c r="CT18" i="2" s="1"/>
  <c r="CO14" i="2"/>
  <c r="CO16" i="2" s="1"/>
  <c r="CO18" i="2" s="1"/>
  <c r="CL14" i="2"/>
  <c r="CL16" i="2" s="1"/>
  <c r="CL18" i="2" s="1"/>
  <c r="CG14" i="2"/>
  <c r="CG16" i="2" s="1"/>
  <c r="CG18" i="2" s="1"/>
  <c r="CD14" i="2"/>
  <c r="CD16" i="2" s="1"/>
  <c r="CD18" i="2" s="1"/>
  <c r="BY14" i="2"/>
  <c r="BY16" i="2" s="1"/>
  <c r="BY18" i="2" s="1"/>
  <c r="BV14" i="2"/>
  <c r="BV16" i="2" s="1"/>
  <c r="BV18" i="2" s="1"/>
  <c r="BQ14" i="2"/>
  <c r="BQ16" i="2" s="1"/>
  <c r="BQ18" i="2" s="1"/>
  <c r="BN14" i="2"/>
  <c r="BN16" i="2" s="1"/>
  <c r="BN18" i="2" s="1"/>
  <c r="BI14" i="2"/>
  <c r="BI16" i="2" s="1"/>
  <c r="BI18" i="2" s="1"/>
  <c r="BF14" i="2"/>
  <c r="BF16" i="2" s="1"/>
  <c r="BF18" i="2" s="1"/>
  <c r="BA14" i="2"/>
  <c r="BA16" i="2" s="1"/>
  <c r="BA18" i="2" s="1"/>
  <c r="AX14" i="2"/>
  <c r="AX16" i="2" s="1"/>
  <c r="AX18" i="2" s="1"/>
  <c r="AS14" i="2"/>
  <c r="AS16" i="2" s="1"/>
  <c r="AS18" i="2" s="1"/>
  <c r="AP14" i="2"/>
  <c r="AP16" i="2" s="1"/>
  <c r="AP18" i="2" s="1"/>
  <c r="AK14" i="2"/>
  <c r="AK16" i="2" s="1"/>
  <c r="AK18" i="2" s="1"/>
  <c r="AH14" i="2"/>
  <c r="AH16" i="2" s="1"/>
  <c r="AH18" i="2" s="1"/>
  <c r="AC14" i="2"/>
  <c r="AC16" i="2" s="1"/>
  <c r="AC18" i="2" s="1"/>
  <c r="Z14" i="2"/>
  <c r="Z16" i="2" s="1"/>
  <c r="Z18" i="2" s="1"/>
  <c r="U14" i="2"/>
  <c r="U16" i="2" s="1"/>
  <c r="U18" i="2" s="1"/>
  <c r="R14" i="2"/>
  <c r="R16" i="2" s="1"/>
  <c r="R18" i="2" s="1"/>
  <c r="M14" i="2"/>
  <c r="M16" i="2" s="1"/>
  <c r="M18" i="2" s="1"/>
  <c r="GS13" i="2"/>
  <c r="GQ13" i="2"/>
  <c r="GO13" i="2"/>
  <c r="GK13" i="2"/>
  <c r="GI13" i="2"/>
  <c r="GG13" i="2"/>
  <c r="GC13" i="2"/>
  <c r="GA13" i="2"/>
  <c r="FY13" i="2"/>
  <c r="FU13" i="2"/>
  <c r="FS13" i="2"/>
  <c r="FQ13" i="2"/>
  <c r="FM13" i="2"/>
  <c r="FK13" i="2"/>
  <c r="FI13" i="2"/>
  <c r="FE13" i="2"/>
  <c r="FC13" i="2"/>
  <c r="FA13" i="2"/>
  <c r="EW13" i="2"/>
  <c r="EU13" i="2"/>
  <c r="ES13" i="2"/>
  <c r="EO13" i="2"/>
  <c r="EM13" i="2"/>
  <c r="EK13" i="2"/>
  <c r="EG13" i="2"/>
  <c r="EE13" i="2"/>
  <c r="EC13" i="2"/>
  <c r="DY13" i="2"/>
  <c r="DW13" i="2"/>
  <c r="DU13" i="2"/>
  <c r="DQ13" i="2"/>
  <c r="DO13" i="2"/>
  <c r="DM13" i="2"/>
  <c r="DI13" i="2"/>
  <c r="DG13" i="2"/>
  <c r="DE13" i="2"/>
  <c r="DA13" i="2"/>
  <c r="CY13" i="2"/>
  <c r="CW13" i="2"/>
  <c r="CS13" i="2"/>
  <c r="CQ13" i="2"/>
  <c r="CO13" i="2"/>
  <c r="CK13" i="2"/>
  <c r="CI13" i="2"/>
  <c r="CG13" i="2"/>
  <c r="CC13" i="2"/>
  <c r="CA13" i="2"/>
  <c r="BY13" i="2"/>
  <c r="BU13" i="2"/>
  <c r="BS13" i="2"/>
  <c r="BQ13" i="2"/>
  <c r="BM13" i="2"/>
  <c r="BK13" i="2"/>
  <c r="BI13" i="2"/>
  <c r="BE13" i="2"/>
  <c r="BC13" i="2"/>
  <c r="BA13" i="2"/>
  <c r="AW13" i="2"/>
  <c r="AU13" i="2"/>
  <c r="AS13" i="2"/>
  <c r="AO13" i="2"/>
  <c r="AM13" i="2"/>
  <c r="AK13" i="2"/>
  <c r="AG13" i="2"/>
  <c r="AE13" i="2"/>
  <c r="AC13" i="2"/>
  <c r="Y13" i="2"/>
  <c r="W13" i="2"/>
  <c r="U13" i="2"/>
  <c r="Q13" i="2"/>
  <c r="O13" i="2"/>
  <c r="M13" i="2"/>
  <c r="GS12" i="2"/>
  <c r="GQ12" i="2"/>
  <c r="GO12" i="2"/>
  <c r="GK12" i="2"/>
  <c r="GI12" i="2"/>
  <c r="GG12" i="2"/>
  <c r="GC12" i="2"/>
  <c r="GA12" i="2"/>
  <c r="FY12" i="2"/>
  <c r="FU12" i="2"/>
  <c r="FS12" i="2"/>
  <c r="FQ12" i="2"/>
  <c r="FM12" i="2"/>
  <c r="FK12" i="2"/>
  <c r="FI12" i="2"/>
  <c r="FE12" i="2"/>
  <c r="FC12" i="2"/>
  <c r="FA12" i="2"/>
  <c r="EW12" i="2"/>
  <c r="EU12" i="2"/>
  <c r="ES12" i="2"/>
  <c r="EO12" i="2"/>
  <c r="EM12" i="2"/>
  <c r="EK12" i="2"/>
  <c r="EG12" i="2"/>
  <c r="EE12" i="2"/>
  <c r="EC12" i="2"/>
  <c r="DY12" i="2"/>
  <c r="DW12" i="2"/>
  <c r="DU12" i="2"/>
  <c r="DQ12" i="2"/>
  <c r="DO12" i="2"/>
  <c r="DM12" i="2"/>
  <c r="DI12" i="2"/>
  <c r="DG12" i="2"/>
  <c r="DE12" i="2"/>
  <c r="DA12" i="2"/>
  <c r="CY12" i="2"/>
  <c r="CW12" i="2"/>
  <c r="CS12" i="2"/>
  <c r="CQ12" i="2"/>
  <c r="CO12" i="2"/>
  <c r="CK12" i="2"/>
  <c r="CI12" i="2"/>
  <c r="CG12" i="2"/>
  <c r="CC12" i="2"/>
  <c r="CA12" i="2"/>
  <c r="BY12" i="2"/>
  <c r="BU12" i="2"/>
  <c r="BS12" i="2"/>
  <c r="BQ12" i="2"/>
  <c r="BM12" i="2"/>
  <c r="BK12" i="2"/>
  <c r="BI12" i="2"/>
  <c r="BE12" i="2"/>
  <c r="BC12" i="2"/>
  <c r="BA12" i="2"/>
  <c r="AW12" i="2"/>
  <c r="AU12" i="2"/>
  <c r="AS12" i="2"/>
  <c r="AO12" i="2"/>
  <c r="AM12" i="2"/>
  <c r="AK12" i="2"/>
  <c r="AG12" i="2"/>
  <c r="AE12" i="2"/>
  <c r="AC12" i="2"/>
  <c r="Y12" i="2"/>
  <c r="W12" i="2"/>
  <c r="U12" i="2"/>
  <c r="Q12" i="2"/>
  <c r="O12" i="2"/>
  <c r="M12" i="2"/>
  <c r="K10" i="2"/>
  <c r="I10" i="2"/>
  <c r="K7" i="2"/>
  <c r="I7" i="2"/>
  <c r="GA84" i="1"/>
  <c r="EU84" i="1"/>
  <c r="DO84" i="1"/>
  <c r="CI84" i="1"/>
  <c r="BC84" i="1"/>
  <c r="W84" i="1"/>
  <c r="GA83" i="1"/>
  <c r="EU83" i="1"/>
  <c r="DO83" i="1"/>
  <c r="CI83" i="1"/>
  <c r="BC83" i="1"/>
  <c r="W83" i="1"/>
  <c r="GT82" i="1"/>
  <c r="GO82" i="1"/>
  <c r="GL82" i="1"/>
  <c r="GG82" i="1"/>
  <c r="GD82" i="1"/>
  <c r="FY82" i="1"/>
  <c r="FV82" i="1"/>
  <c r="FQ82" i="1"/>
  <c r="FN82" i="1"/>
  <c r="FI82" i="1"/>
  <c r="FF82" i="1"/>
  <c r="FA82" i="1"/>
  <c r="EX82" i="1"/>
  <c r="ES82" i="1"/>
  <c r="EP82" i="1"/>
  <c r="EK82" i="1"/>
  <c r="EH82" i="1"/>
  <c r="EC82" i="1"/>
  <c r="DZ82" i="1"/>
  <c r="DU82" i="1"/>
  <c r="DR82" i="1"/>
  <c r="DM82" i="1"/>
  <c r="DJ82" i="1"/>
  <c r="DE82" i="1"/>
  <c r="DB82" i="1"/>
  <c r="CW82" i="1"/>
  <c r="CT82" i="1"/>
  <c r="CO82" i="1"/>
  <c r="CL82" i="1"/>
  <c r="CG82" i="1"/>
  <c r="CD82" i="1"/>
  <c r="BY82" i="1"/>
  <c r="BV82" i="1"/>
  <c r="BQ82" i="1"/>
  <c r="BN82" i="1"/>
  <c r="BI82" i="1"/>
  <c r="BF82" i="1"/>
  <c r="BA82" i="1"/>
  <c r="AX82" i="1"/>
  <c r="AS82" i="1"/>
  <c r="AP82" i="1"/>
  <c r="AK82" i="1"/>
  <c r="AH82" i="1"/>
  <c r="AC82" i="1"/>
  <c r="Z82" i="1"/>
  <c r="U82" i="1"/>
  <c r="R82" i="1"/>
  <c r="M82" i="1"/>
  <c r="GT81" i="1"/>
  <c r="GO81" i="1"/>
  <c r="GL81" i="1"/>
  <c r="GG81" i="1"/>
  <c r="GD81" i="1"/>
  <c r="FY81" i="1"/>
  <c r="FV81" i="1"/>
  <c r="FQ81" i="1"/>
  <c r="FN81" i="1"/>
  <c r="FI81" i="1"/>
  <c r="FF81" i="1"/>
  <c r="FA81" i="1"/>
  <c r="EX81" i="1"/>
  <c r="ES81" i="1"/>
  <c r="EP81" i="1"/>
  <c r="EK81" i="1"/>
  <c r="EH81" i="1"/>
  <c r="EC81" i="1"/>
  <c r="DZ81" i="1"/>
  <c r="DU81" i="1"/>
  <c r="DR81" i="1"/>
  <c r="DM81" i="1"/>
  <c r="DJ81" i="1"/>
  <c r="DE81" i="1"/>
  <c r="DB81" i="1"/>
  <c r="CW81" i="1"/>
  <c r="CT81" i="1"/>
  <c r="CO81" i="1"/>
  <c r="CL81" i="1"/>
  <c r="CG81" i="1"/>
  <c r="CD81" i="1"/>
  <c r="BY81" i="1"/>
  <c r="BV81" i="1"/>
  <c r="BQ81" i="1"/>
  <c r="BN81" i="1"/>
  <c r="BI81" i="1"/>
  <c r="BF81" i="1"/>
  <c r="BA81" i="1"/>
  <c r="AX81" i="1"/>
  <c r="AS81" i="1"/>
  <c r="AP81" i="1"/>
  <c r="AK81" i="1"/>
  <c r="AH81" i="1"/>
  <c r="AC81" i="1"/>
  <c r="Z81" i="1"/>
  <c r="U81" i="1"/>
  <c r="R81" i="1"/>
  <c r="M81" i="1"/>
  <c r="GT80" i="1"/>
  <c r="GO80" i="1"/>
  <c r="GL80" i="1"/>
  <c r="GG80" i="1"/>
  <c r="GD80" i="1"/>
  <c r="FY80" i="1"/>
  <c r="FV80" i="1"/>
  <c r="FQ80" i="1"/>
  <c r="FN80" i="1"/>
  <c r="FI80" i="1"/>
  <c r="FF80" i="1"/>
  <c r="FA80" i="1"/>
  <c r="EX80" i="1"/>
  <c r="ES80" i="1"/>
  <c r="EP80" i="1"/>
  <c r="EK80" i="1"/>
  <c r="EH80" i="1"/>
  <c r="EC80" i="1"/>
  <c r="DZ80" i="1"/>
  <c r="DU80" i="1"/>
  <c r="DR80" i="1"/>
  <c r="DM80" i="1"/>
  <c r="DJ80" i="1"/>
  <c r="DE80" i="1"/>
  <c r="DB80" i="1"/>
  <c r="CW80" i="1"/>
  <c r="CT80" i="1"/>
  <c r="CO80" i="1"/>
  <c r="CL80" i="1"/>
  <c r="CG80" i="1"/>
  <c r="CD80" i="1"/>
  <c r="BY80" i="1"/>
  <c r="BV80" i="1"/>
  <c r="BQ80" i="1"/>
  <c r="BN80" i="1"/>
  <c r="BI80" i="1"/>
  <c r="BF80" i="1"/>
  <c r="BA80" i="1"/>
  <c r="AX80" i="1"/>
  <c r="AS80" i="1"/>
  <c r="AP80" i="1"/>
  <c r="AK80" i="1"/>
  <c r="AH80" i="1"/>
  <c r="AC80" i="1"/>
  <c r="Z80" i="1"/>
  <c r="U80" i="1"/>
  <c r="R80" i="1"/>
  <c r="M80" i="1"/>
  <c r="GT79" i="1"/>
  <c r="GO79" i="1"/>
  <c r="GL79" i="1"/>
  <c r="GG79" i="1"/>
  <c r="GD79" i="1"/>
  <c r="FY79" i="1"/>
  <c r="FV79" i="1"/>
  <c r="FQ79" i="1"/>
  <c r="FN79" i="1"/>
  <c r="FI79" i="1"/>
  <c r="FF79" i="1"/>
  <c r="FA79" i="1"/>
  <c r="EX79" i="1"/>
  <c r="ES79" i="1"/>
  <c r="EP79" i="1"/>
  <c r="EK79" i="1"/>
  <c r="EH79" i="1"/>
  <c r="EC79" i="1"/>
  <c r="DZ79" i="1"/>
  <c r="DU79" i="1"/>
  <c r="DR79" i="1"/>
  <c r="DM79" i="1"/>
  <c r="DJ79" i="1"/>
  <c r="DE79" i="1"/>
  <c r="DB79" i="1"/>
  <c r="CW79" i="1"/>
  <c r="CT79" i="1"/>
  <c r="CO79" i="1"/>
  <c r="CL79" i="1"/>
  <c r="CG79" i="1"/>
  <c r="CD79" i="1"/>
  <c r="BY79" i="1"/>
  <c r="BV79" i="1"/>
  <c r="BQ79" i="1"/>
  <c r="BN79" i="1"/>
  <c r="BI79" i="1"/>
  <c r="BF79" i="1"/>
  <c r="BA79" i="1"/>
  <c r="AX79" i="1"/>
  <c r="AS79" i="1"/>
  <c r="AP79" i="1"/>
  <c r="AK79" i="1"/>
  <c r="AH79" i="1"/>
  <c r="AC79" i="1"/>
  <c r="Z79" i="1"/>
  <c r="U79" i="1"/>
  <c r="R79" i="1"/>
  <c r="M79" i="1"/>
  <c r="GQ77" i="1"/>
  <c r="GQ83" i="1" s="1"/>
  <c r="GI77" i="1"/>
  <c r="GI83" i="1" s="1"/>
  <c r="GA77" i="1"/>
  <c r="FS77" i="1"/>
  <c r="FS83" i="1" s="1"/>
  <c r="FK77" i="1"/>
  <c r="FK83" i="1" s="1"/>
  <c r="FC77" i="1"/>
  <c r="FC83" i="1" s="1"/>
  <c r="EU77" i="1"/>
  <c r="EM77" i="1"/>
  <c r="EM83" i="1" s="1"/>
  <c r="EE77" i="1"/>
  <c r="EE83" i="1" s="1"/>
  <c r="DW77" i="1"/>
  <c r="DW83" i="1" s="1"/>
  <c r="DO77" i="1"/>
  <c r="DG77" i="1"/>
  <c r="DG83" i="1" s="1"/>
  <c r="CY77" i="1"/>
  <c r="CY83" i="1" s="1"/>
  <c r="CQ77" i="1"/>
  <c r="CQ83" i="1" s="1"/>
  <c r="CI77" i="1"/>
  <c r="CA77" i="1"/>
  <c r="CA83" i="1" s="1"/>
  <c r="BS77" i="1"/>
  <c r="BS83" i="1" s="1"/>
  <c r="BK77" i="1"/>
  <c r="BK83" i="1" s="1"/>
  <c r="BC77" i="1"/>
  <c r="AU77" i="1"/>
  <c r="AU83" i="1" s="1"/>
  <c r="AM77" i="1"/>
  <c r="AM83" i="1" s="1"/>
  <c r="AE77" i="1"/>
  <c r="AE83" i="1" s="1"/>
  <c r="W77" i="1"/>
  <c r="O77" i="1"/>
  <c r="O83" i="1" s="1"/>
  <c r="GA75" i="1"/>
  <c r="EU75" i="1"/>
  <c r="DO75" i="1"/>
  <c r="CI75" i="1"/>
  <c r="BC75" i="1"/>
  <c r="W75" i="1"/>
  <c r="GT74" i="1"/>
  <c r="GO74" i="1"/>
  <c r="GL74" i="1"/>
  <c r="GG74" i="1"/>
  <c r="GD74" i="1"/>
  <c r="FY74" i="1"/>
  <c r="FV74" i="1"/>
  <c r="FQ74" i="1"/>
  <c r="FN74" i="1"/>
  <c r="FI74" i="1"/>
  <c r="FF74" i="1"/>
  <c r="FA74" i="1"/>
  <c r="EX74" i="1"/>
  <c r="ES74" i="1"/>
  <c r="EP74" i="1"/>
  <c r="EK74" i="1"/>
  <c r="EH74" i="1"/>
  <c r="EC74" i="1"/>
  <c r="DZ74" i="1"/>
  <c r="DU74" i="1"/>
  <c r="DR74" i="1"/>
  <c r="DM74" i="1"/>
  <c r="DJ74" i="1"/>
  <c r="DE74" i="1"/>
  <c r="DB74" i="1"/>
  <c r="CW74" i="1"/>
  <c r="CT74" i="1"/>
  <c r="CO74" i="1"/>
  <c r="CL74" i="1"/>
  <c r="CG74" i="1"/>
  <c r="CD74" i="1"/>
  <c r="BY74" i="1"/>
  <c r="BV74" i="1"/>
  <c r="BQ74" i="1"/>
  <c r="BN74" i="1"/>
  <c r="BI74" i="1"/>
  <c r="BF74" i="1"/>
  <c r="BA74" i="1"/>
  <c r="AX74" i="1"/>
  <c r="AS74" i="1"/>
  <c r="AP74" i="1"/>
  <c r="AK74" i="1"/>
  <c r="AH74" i="1"/>
  <c r="AC74" i="1"/>
  <c r="Z74" i="1"/>
  <c r="U74" i="1"/>
  <c r="R74" i="1"/>
  <c r="M74" i="1"/>
  <c r="GT73" i="1"/>
  <c r="GO73" i="1"/>
  <c r="GL73" i="1"/>
  <c r="GG73" i="1"/>
  <c r="GD73" i="1"/>
  <c r="FY73" i="1"/>
  <c r="FV73" i="1"/>
  <c r="FQ73" i="1"/>
  <c r="FN73" i="1"/>
  <c r="FI73" i="1"/>
  <c r="FF73" i="1"/>
  <c r="FA73" i="1"/>
  <c r="EX73" i="1"/>
  <c r="ES73" i="1"/>
  <c r="EP73" i="1"/>
  <c r="EK73" i="1"/>
  <c r="EH73" i="1"/>
  <c r="EC73" i="1"/>
  <c r="DZ73" i="1"/>
  <c r="DU73" i="1"/>
  <c r="DR73" i="1"/>
  <c r="DM73" i="1"/>
  <c r="DJ73" i="1"/>
  <c r="DE73" i="1"/>
  <c r="DB73" i="1"/>
  <c r="CW73" i="1"/>
  <c r="CT73" i="1"/>
  <c r="CO73" i="1"/>
  <c r="CL73" i="1"/>
  <c r="CG73" i="1"/>
  <c r="CD73" i="1"/>
  <c r="BY73" i="1"/>
  <c r="BV73" i="1"/>
  <c r="BQ73" i="1"/>
  <c r="BN73" i="1"/>
  <c r="BI73" i="1"/>
  <c r="BF73" i="1"/>
  <c r="BA73" i="1"/>
  <c r="AX73" i="1"/>
  <c r="AS73" i="1"/>
  <c r="AP73" i="1"/>
  <c r="AK73" i="1"/>
  <c r="AH73" i="1"/>
  <c r="AC73" i="1"/>
  <c r="Z73" i="1"/>
  <c r="U73" i="1"/>
  <c r="R73" i="1"/>
  <c r="M73" i="1"/>
  <c r="GT71" i="1"/>
  <c r="GO71" i="1"/>
  <c r="GL71" i="1"/>
  <c r="GG71" i="1"/>
  <c r="GD71" i="1"/>
  <c r="FY71" i="1"/>
  <c r="FV71" i="1"/>
  <c r="FQ71" i="1"/>
  <c r="FN71" i="1"/>
  <c r="FI71" i="1"/>
  <c r="FF71" i="1"/>
  <c r="FA71" i="1"/>
  <c r="EX71" i="1"/>
  <c r="ES71" i="1"/>
  <c r="EP71" i="1"/>
  <c r="EK71" i="1"/>
  <c r="EH71" i="1"/>
  <c r="EC71" i="1"/>
  <c r="DZ71" i="1"/>
  <c r="DU71" i="1"/>
  <c r="DR71" i="1"/>
  <c r="DM71" i="1"/>
  <c r="DJ71" i="1"/>
  <c r="DE71" i="1"/>
  <c r="DB71" i="1"/>
  <c r="CW71" i="1"/>
  <c r="CT71" i="1"/>
  <c r="CO71" i="1"/>
  <c r="CL71" i="1"/>
  <c r="CG71" i="1"/>
  <c r="CD71" i="1"/>
  <c r="BY71" i="1"/>
  <c r="BV71" i="1"/>
  <c r="BQ71" i="1"/>
  <c r="BN71" i="1"/>
  <c r="BI71" i="1"/>
  <c r="BF71" i="1"/>
  <c r="BA71" i="1"/>
  <c r="AX71" i="1"/>
  <c r="AS71" i="1"/>
  <c r="AP71" i="1"/>
  <c r="AK71" i="1"/>
  <c r="AH71" i="1"/>
  <c r="AC71" i="1"/>
  <c r="Z71" i="1"/>
  <c r="U71" i="1"/>
  <c r="R71" i="1"/>
  <c r="M71" i="1"/>
  <c r="GT70" i="1"/>
  <c r="GO70" i="1"/>
  <c r="GL70" i="1"/>
  <c r="GG70" i="1"/>
  <c r="GD70" i="1"/>
  <c r="FY70" i="1"/>
  <c r="FV70" i="1"/>
  <c r="FQ70" i="1"/>
  <c r="FN70" i="1"/>
  <c r="FI70" i="1"/>
  <c r="FF70" i="1"/>
  <c r="FA70" i="1"/>
  <c r="EX70" i="1"/>
  <c r="ES70" i="1"/>
  <c r="EP70" i="1"/>
  <c r="EK70" i="1"/>
  <c r="EH70" i="1"/>
  <c r="EC70" i="1"/>
  <c r="DZ70" i="1"/>
  <c r="DU70" i="1"/>
  <c r="DR70" i="1"/>
  <c r="DM70" i="1"/>
  <c r="DJ70" i="1"/>
  <c r="DE70" i="1"/>
  <c r="DB70" i="1"/>
  <c r="CW70" i="1"/>
  <c r="CT70" i="1"/>
  <c r="CO70" i="1"/>
  <c r="CL70" i="1"/>
  <c r="CG70" i="1"/>
  <c r="CD70" i="1"/>
  <c r="BY70" i="1"/>
  <c r="BV70" i="1"/>
  <c r="BQ70" i="1"/>
  <c r="BN70" i="1"/>
  <c r="BI70" i="1"/>
  <c r="BF70" i="1"/>
  <c r="BA70" i="1"/>
  <c r="AX70" i="1"/>
  <c r="AS70" i="1"/>
  <c r="AP70" i="1"/>
  <c r="AK70" i="1"/>
  <c r="AH70" i="1"/>
  <c r="AC70" i="1"/>
  <c r="Z70" i="1"/>
  <c r="U70" i="1"/>
  <c r="R70" i="1"/>
  <c r="M70" i="1"/>
  <c r="GQ68" i="1"/>
  <c r="GQ75" i="1" s="1"/>
  <c r="GI68" i="1"/>
  <c r="GI75" i="1" s="1"/>
  <c r="GA68" i="1"/>
  <c r="FS68" i="1"/>
  <c r="FS75" i="1" s="1"/>
  <c r="FK68" i="1"/>
  <c r="FK75" i="1" s="1"/>
  <c r="FC68" i="1"/>
  <c r="FC75" i="1" s="1"/>
  <c r="EU68" i="1"/>
  <c r="EM68" i="1"/>
  <c r="EM75" i="1" s="1"/>
  <c r="EE68" i="1"/>
  <c r="EE75" i="1" s="1"/>
  <c r="DW68" i="1"/>
  <c r="DW75" i="1" s="1"/>
  <c r="DO68" i="1"/>
  <c r="DG68" i="1"/>
  <c r="DG75" i="1" s="1"/>
  <c r="CY68" i="1"/>
  <c r="CY75" i="1" s="1"/>
  <c r="CQ68" i="1"/>
  <c r="CQ75" i="1" s="1"/>
  <c r="CI68" i="1"/>
  <c r="CA68" i="1"/>
  <c r="CA75" i="1" s="1"/>
  <c r="BS68" i="1"/>
  <c r="BS75" i="1" s="1"/>
  <c r="BK68" i="1"/>
  <c r="BK75" i="1" s="1"/>
  <c r="BC68" i="1"/>
  <c r="AU68" i="1"/>
  <c r="AU75" i="1" s="1"/>
  <c r="AM68" i="1"/>
  <c r="AM75" i="1" s="1"/>
  <c r="AE68" i="1"/>
  <c r="AE75" i="1" s="1"/>
  <c r="W68" i="1"/>
  <c r="O68" i="1"/>
  <c r="O75" i="1" s="1"/>
  <c r="GA66" i="1"/>
  <c r="EU66" i="1"/>
  <c r="DO66" i="1"/>
  <c r="CI66" i="1"/>
  <c r="BF66" i="1"/>
  <c r="BC66" i="1"/>
  <c r="W66" i="1"/>
  <c r="GT65" i="1"/>
  <c r="GO65" i="1"/>
  <c r="GL65" i="1"/>
  <c r="GG65" i="1"/>
  <c r="GD65" i="1"/>
  <c r="FY65" i="1"/>
  <c r="FV65" i="1"/>
  <c r="FQ65" i="1"/>
  <c r="FN65" i="1"/>
  <c r="FI65" i="1"/>
  <c r="FF65" i="1"/>
  <c r="FA65" i="1"/>
  <c r="EX65" i="1"/>
  <c r="ES65" i="1"/>
  <c r="EP65" i="1"/>
  <c r="EK65" i="1"/>
  <c r="EH65" i="1"/>
  <c r="EC65" i="1"/>
  <c r="DZ65" i="1"/>
  <c r="DU65" i="1"/>
  <c r="DR65" i="1"/>
  <c r="DM65" i="1"/>
  <c r="DJ65" i="1"/>
  <c r="DE65" i="1"/>
  <c r="DB65" i="1"/>
  <c r="CW65" i="1"/>
  <c r="CT65" i="1"/>
  <c r="CO65" i="1"/>
  <c r="CL65" i="1"/>
  <c r="CG65" i="1"/>
  <c r="CD65" i="1"/>
  <c r="BY65" i="1"/>
  <c r="BV65" i="1"/>
  <c r="BQ65" i="1"/>
  <c r="BN65" i="1"/>
  <c r="BI65" i="1"/>
  <c r="BF65" i="1"/>
  <c r="BA65" i="1"/>
  <c r="AX65" i="1"/>
  <c r="AS65" i="1"/>
  <c r="AP65" i="1"/>
  <c r="AK65" i="1"/>
  <c r="AH65" i="1"/>
  <c r="AC65" i="1"/>
  <c r="Z65" i="1"/>
  <c r="U65" i="1"/>
  <c r="R65" i="1"/>
  <c r="M65" i="1"/>
  <c r="GT64" i="1"/>
  <c r="GO64" i="1"/>
  <c r="GL64" i="1"/>
  <c r="GG64" i="1"/>
  <c r="GD64" i="1"/>
  <c r="FY64" i="1"/>
  <c r="FV64" i="1"/>
  <c r="FQ64" i="1"/>
  <c r="FN64" i="1"/>
  <c r="FI64" i="1"/>
  <c r="FF64" i="1"/>
  <c r="FA64" i="1"/>
  <c r="EX64" i="1"/>
  <c r="ES64" i="1"/>
  <c r="EP64" i="1"/>
  <c r="EK64" i="1"/>
  <c r="EH64" i="1"/>
  <c r="EC64" i="1"/>
  <c r="DZ64" i="1"/>
  <c r="DU64" i="1"/>
  <c r="DR64" i="1"/>
  <c r="DM64" i="1"/>
  <c r="DJ64" i="1"/>
  <c r="DE64" i="1"/>
  <c r="DB64" i="1"/>
  <c r="CW64" i="1"/>
  <c r="CT64" i="1"/>
  <c r="CO64" i="1"/>
  <c r="CL64" i="1"/>
  <c r="CG64" i="1"/>
  <c r="CD64" i="1"/>
  <c r="BY64" i="1"/>
  <c r="BV64" i="1"/>
  <c r="BQ64" i="1"/>
  <c r="BN64" i="1"/>
  <c r="BI64" i="1"/>
  <c r="BF64" i="1"/>
  <c r="BA64" i="1"/>
  <c r="AX64" i="1"/>
  <c r="AS64" i="1"/>
  <c r="AP64" i="1"/>
  <c r="AK64" i="1"/>
  <c r="AH64" i="1"/>
  <c r="AC64" i="1"/>
  <c r="Z64" i="1"/>
  <c r="U64" i="1"/>
  <c r="R64" i="1"/>
  <c r="M64" i="1"/>
  <c r="GT63" i="1"/>
  <c r="GO63" i="1"/>
  <c r="GL63" i="1"/>
  <c r="GG63" i="1"/>
  <c r="GD63" i="1"/>
  <c r="FY63" i="1"/>
  <c r="FV63" i="1"/>
  <c r="FQ63" i="1"/>
  <c r="FN63" i="1"/>
  <c r="FI63" i="1"/>
  <c r="FF63" i="1"/>
  <c r="FA63" i="1"/>
  <c r="EX63" i="1"/>
  <c r="ES63" i="1"/>
  <c r="EP63" i="1"/>
  <c r="EK63" i="1"/>
  <c r="EH63" i="1"/>
  <c r="EC63" i="1"/>
  <c r="DZ63" i="1"/>
  <c r="DU63" i="1"/>
  <c r="DR63" i="1"/>
  <c r="DM63" i="1"/>
  <c r="DJ63" i="1"/>
  <c r="DE63" i="1"/>
  <c r="DB63" i="1"/>
  <c r="CW63" i="1"/>
  <c r="CT63" i="1"/>
  <c r="CO63" i="1"/>
  <c r="CL63" i="1"/>
  <c r="CG63" i="1"/>
  <c r="CD63" i="1"/>
  <c r="BY63" i="1"/>
  <c r="BV63" i="1"/>
  <c r="BQ63" i="1"/>
  <c r="BN63" i="1"/>
  <c r="BI63" i="1"/>
  <c r="BF63" i="1"/>
  <c r="BA63" i="1"/>
  <c r="AX63" i="1"/>
  <c r="AS63" i="1"/>
  <c r="AP63" i="1"/>
  <c r="AK63" i="1"/>
  <c r="AH63" i="1"/>
  <c r="AC63" i="1"/>
  <c r="Z63" i="1"/>
  <c r="U63" i="1"/>
  <c r="R63" i="1"/>
  <c r="M63" i="1"/>
  <c r="GT62" i="1"/>
  <c r="GO62" i="1"/>
  <c r="GL62" i="1"/>
  <c r="GG62" i="1"/>
  <c r="GD62" i="1"/>
  <c r="FY62" i="1"/>
  <c r="FV62" i="1"/>
  <c r="FQ62" i="1"/>
  <c r="FN62" i="1"/>
  <c r="FI62" i="1"/>
  <c r="FF62" i="1"/>
  <c r="FA62" i="1"/>
  <c r="EX62" i="1"/>
  <c r="ES62" i="1"/>
  <c r="EP62" i="1"/>
  <c r="EK62" i="1"/>
  <c r="EH62" i="1"/>
  <c r="EC62" i="1"/>
  <c r="DZ62" i="1"/>
  <c r="DU62" i="1"/>
  <c r="DR62" i="1"/>
  <c r="DM62" i="1"/>
  <c r="DJ62" i="1"/>
  <c r="DE62" i="1"/>
  <c r="DB62" i="1"/>
  <c r="CW62" i="1"/>
  <c r="CT62" i="1"/>
  <c r="CO62" i="1"/>
  <c r="CL62" i="1"/>
  <c r="CG62" i="1"/>
  <c r="CD62" i="1"/>
  <c r="BY62" i="1"/>
  <c r="BV62" i="1"/>
  <c r="BQ62" i="1"/>
  <c r="BN62" i="1"/>
  <c r="BI62" i="1"/>
  <c r="BF62" i="1"/>
  <c r="BA62" i="1"/>
  <c r="AX62" i="1"/>
  <c r="AS62" i="1"/>
  <c r="AP62" i="1"/>
  <c r="AK62" i="1"/>
  <c r="AH62" i="1"/>
  <c r="AC62" i="1"/>
  <c r="Z62" i="1"/>
  <c r="U62" i="1"/>
  <c r="R62" i="1"/>
  <c r="M62" i="1"/>
  <c r="GT61" i="1"/>
  <c r="GO61" i="1"/>
  <c r="GL61" i="1"/>
  <c r="GG61" i="1"/>
  <c r="GD61" i="1"/>
  <c r="GD66" i="1" s="1"/>
  <c r="FY61" i="1"/>
  <c r="FV61" i="1"/>
  <c r="FQ61" i="1"/>
  <c r="FN61" i="1"/>
  <c r="FI61" i="1"/>
  <c r="FF61" i="1"/>
  <c r="FA61" i="1"/>
  <c r="EX61" i="1"/>
  <c r="ES61" i="1"/>
  <c r="EP61" i="1"/>
  <c r="EK61" i="1"/>
  <c r="EH61" i="1"/>
  <c r="EC61" i="1"/>
  <c r="DZ61" i="1"/>
  <c r="DU61" i="1"/>
  <c r="DR61" i="1"/>
  <c r="DM61" i="1"/>
  <c r="DJ61" i="1"/>
  <c r="DE61" i="1"/>
  <c r="DB61" i="1"/>
  <c r="CW61" i="1"/>
  <c r="CT61" i="1"/>
  <c r="CO61" i="1"/>
  <c r="CL61" i="1"/>
  <c r="CG61" i="1"/>
  <c r="CD61" i="1"/>
  <c r="BY61" i="1"/>
  <c r="BV61" i="1"/>
  <c r="BQ61" i="1"/>
  <c r="BN61" i="1"/>
  <c r="BI61" i="1"/>
  <c r="BF61" i="1"/>
  <c r="BA61" i="1"/>
  <c r="AX61" i="1"/>
  <c r="AS61" i="1"/>
  <c r="AP61" i="1"/>
  <c r="AK61" i="1"/>
  <c r="AH61" i="1"/>
  <c r="AC61" i="1"/>
  <c r="Z61" i="1"/>
  <c r="U61" i="1"/>
  <c r="R61" i="1"/>
  <c r="M61" i="1"/>
  <c r="GQ59" i="1"/>
  <c r="GQ66" i="1" s="1"/>
  <c r="GI59" i="1"/>
  <c r="GI66" i="1" s="1"/>
  <c r="GA59" i="1"/>
  <c r="FS59" i="1"/>
  <c r="FS66" i="1" s="1"/>
  <c r="FK59" i="1"/>
  <c r="FK66" i="1" s="1"/>
  <c r="FC59" i="1"/>
  <c r="FC66" i="1" s="1"/>
  <c r="EU59" i="1"/>
  <c r="EM59" i="1"/>
  <c r="EM66" i="1" s="1"/>
  <c r="EE59" i="1"/>
  <c r="EE66" i="1" s="1"/>
  <c r="DW59" i="1"/>
  <c r="DW66" i="1" s="1"/>
  <c r="DO59" i="1"/>
  <c r="DG59" i="1"/>
  <c r="DG66" i="1" s="1"/>
  <c r="CY59" i="1"/>
  <c r="CY66" i="1" s="1"/>
  <c r="CQ59" i="1"/>
  <c r="CQ66" i="1" s="1"/>
  <c r="CI59" i="1"/>
  <c r="CA59" i="1"/>
  <c r="CA66" i="1" s="1"/>
  <c r="BS59" i="1"/>
  <c r="BS66" i="1" s="1"/>
  <c r="BK59" i="1"/>
  <c r="BK66" i="1" s="1"/>
  <c r="BC59" i="1"/>
  <c r="AU59" i="1"/>
  <c r="AU66" i="1" s="1"/>
  <c r="AM59" i="1"/>
  <c r="AM66" i="1" s="1"/>
  <c r="AE59" i="1"/>
  <c r="AE66" i="1" s="1"/>
  <c r="W59" i="1"/>
  <c r="O59" i="1"/>
  <c r="O66" i="1" s="1"/>
  <c r="GA57" i="1"/>
  <c r="EU57" i="1"/>
  <c r="DO57" i="1"/>
  <c r="CI57" i="1"/>
  <c r="BC57" i="1"/>
  <c r="W57" i="1"/>
  <c r="GT55" i="1"/>
  <c r="GO55" i="1"/>
  <c r="GL55" i="1"/>
  <c r="GG55" i="1"/>
  <c r="GD55" i="1"/>
  <c r="FY55" i="1"/>
  <c r="FV55" i="1"/>
  <c r="FQ55" i="1"/>
  <c r="FN55" i="1"/>
  <c r="FI55" i="1"/>
  <c r="FF55" i="1"/>
  <c r="FA55" i="1"/>
  <c r="EX55" i="1"/>
  <c r="ES55" i="1"/>
  <c r="EP55" i="1"/>
  <c r="EK55" i="1"/>
  <c r="EH55" i="1"/>
  <c r="EC55" i="1"/>
  <c r="DZ55" i="1"/>
  <c r="DU55" i="1"/>
  <c r="DR55" i="1"/>
  <c r="DM55" i="1"/>
  <c r="DJ55" i="1"/>
  <c r="DE55" i="1"/>
  <c r="DB55" i="1"/>
  <c r="CW55" i="1"/>
  <c r="CT55" i="1"/>
  <c r="CO55" i="1"/>
  <c r="CL55" i="1"/>
  <c r="CG55" i="1"/>
  <c r="CD55" i="1"/>
  <c r="BY55" i="1"/>
  <c r="BV55" i="1"/>
  <c r="BQ55" i="1"/>
  <c r="BN55" i="1"/>
  <c r="BI55" i="1"/>
  <c r="BF55" i="1"/>
  <c r="BA55" i="1"/>
  <c r="AX55" i="1"/>
  <c r="AS55" i="1"/>
  <c r="AP55" i="1"/>
  <c r="AK55" i="1"/>
  <c r="AH55" i="1"/>
  <c r="AC55" i="1"/>
  <c r="Z55" i="1"/>
  <c r="U55" i="1"/>
  <c r="R55" i="1"/>
  <c r="M55" i="1"/>
  <c r="GT54" i="1"/>
  <c r="GO54" i="1"/>
  <c r="GL54" i="1"/>
  <c r="GG54" i="1"/>
  <c r="GD54" i="1"/>
  <c r="FY54" i="1"/>
  <c r="FV54" i="1"/>
  <c r="FQ54" i="1"/>
  <c r="FN54" i="1"/>
  <c r="FI54" i="1"/>
  <c r="FF54" i="1"/>
  <c r="FA54" i="1"/>
  <c r="EX54" i="1"/>
  <c r="ES54" i="1"/>
  <c r="EP54" i="1"/>
  <c r="EK54" i="1"/>
  <c r="EH54" i="1"/>
  <c r="EC54" i="1"/>
  <c r="DZ54" i="1"/>
  <c r="DU54" i="1"/>
  <c r="DR54" i="1"/>
  <c r="DM54" i="1"/>
  <c r="DJ54" i="1"/>
  <c r="DE54" i="1"/>
  <c r="DB54" i="1"/>
  <c r="CW54" i="1"/>
  <c r="CT54" i="1"/>
  <c r="CO54" i="1"/>
  <c r="CL54" i="1"/>
  <c r="CG54" i="1"/>
  <c r="CD54" i="1"/>
  <c r="BY54" i="1"/>
  <c r="BV54" i="1"/>
  <c r="BQ54" i="1"/>
  <c r="BN54" i="1"/>
  <c r="BI54" i="1"/>
  <c r="BF54" i="1"/>
  <c r="BA54" i="1"/>
  <c r="AX54" i="1"/>
  <c r="AS54" i="1"/>
  <c r="AP54" i="1"/>
  <c r="AK54" i="1"/>
  <c r="AH54" i="1"/>
  <c r="AC54" i="1"/>
  <c r="Z54" i="1"/>
  <c r="U54" i="1"/>
  <c r="R54" i="1"/>
  <c r="M54" i="1"/>
  <c r="GT53" i="1"/>
  <c r="GO53" i="1"/>
  <c r="GL53" i="1"/>
  <c r="GG53" i="1"/>
  <c r="GD53" i="1"/>
  <c r="FY53" i="1"/>
  <c r="FV53" i="1"/>
  <c r="FQ53" i="1"/>
  <c r="FN53" i="1"/>
  <c r="FI53" i="1"/>
  <c r="FF53" i="1"/>
  <c r="FA53" i="1"/>
  <c r="EX53" i="1"/>
  <c r="ES53" i="1"/>
  <c r="EP53" i="1"/>
  <c r="EK53" i="1"/>
  <c r="EH53" i="1"/>
  <c r="EC53" i="1"/>
  <c r="DZ53" i="1"/>
  <c r="DU53" i="1"/>
  <c r="DR53" i="1"/>
  <c r="DM53" i="1"/>
  <c r="DJ53" i="1"/>
  <c r="DE53" i="1"/>
  <c r="DB53" i="1"/>
  <c r="CW53" i="1"/>
  <c r="CT53" i="1"/>
  <c r="CO53" i="1"/>
  <c r="CL53" i="1"/>
  <c r="CG53" i="1"/>
  <c r="CD53" i="1"/>
  <c r="BY53" i="1"/>
  <c r="BV53" i="1"/>
  <c r="BQ53" i="1"/>
  <c r="BN53" i="1"/>
  <c r="BI53" i="1"/>
  <c r="BF53" i="1"/>
  <c r="BA53" i="1"/>
  <c r="AX53" i="1"/>
  <c r="AS53" i="1"/>
  <c r="AP53" i="1"/>
  <c r="AK53" i="1"/>
  <c r="AH53" i="1"/>
  <c r="AC53" i="1"/>
  <c r="Z53" i="1"/>
  <c r="U53" i="1"/>
  <c r="R53" i="1"/>
  <c r="M53" i="1"/>
  <c r="GT52" i="1"/>
  <c r="GO52" i="1"/>
  <c r="GL52" i="1"/>
  <c r="GG52" i="1"/>
  <c r="GD52" i="1"/>
  <c r="FY52" i="1"/>
  <c r="FV52" i="1"/>
  <c r="FQ52" i="1"/>
  <c r="FN52" i="1"/>
  <c r="FI52" i="1"/>
  <c r="FF52" i="1"/>
  <c r="FA52" i="1"/>
  <c r="EX52" i="1"/>
  <c r="ES52" i="1"/>
  <c r="EP52" i="1"/>
  <c r="EK52" i="1"/>
  <c r="EH52" i="1"/>
  <c r="EC52" i="1"/>
  <c r="DZ52" i="1"/>
  <c r="DU52" i="1"/>
  <c r="DR52" i="1"/>
  <c r="DM52" i="1"/>
  <c r="DJ52" i="1"/>
  <c r="DE52" i="1"/>
  <c r="DB52" i="1"/>
  <c r="CW52" i="1"/>
  <c r="CT52" i="1"/>
  <c r="CO52" i="1"/>
  <c r="CL52" i="1"/>
  <c r="CG52" i="1"/>
  <c r="CD52" i="1"/>
  <c r="BY52" i="1"/>
  <c r="BV52" i="1"/>
  <c r="BQ52" i="1"/>
  <c r="BN52" i="1"/>
  <c r="BI52" i="1"/>
  <c r="BF52" i="1"/>
  <c r="BA52" i="1"/>
  <c r="AX52" i="1"/>
  <c r="AS52" i="1"/>
  <c r="AP52" i="1"/>
  <c r="AK52" i="1"/>
  <c r="AH52" i="1"/>
  <c r="AC52" i="1"/>
  <c r="Z52" i="1"/>
  <c r="U52" i="1"/>
  <c r="R52" i="1"/>
  <c r="M52" i="1"/>
  <c r="GT51" i="1"/>
  <c r="GO51" i="1"/>
  <c r="GL51" i="1"/>
  <c r="GG51" i="1"/>
  <c r="GD51" i="1"/>
  <c r="FY51" i="1"/>
  <c r="FV51" i="1"/>
  <c r="FQ51" i="1"/>
  <c r="FN51" i="1"/>
  <c r="FI51" i="1"/>
  <c r="FF51" i="1"/>
  <c r="FA51" i="1"/>
  <c r="EX51" i="1"/>
  <c r="ES51" i="1"/>
  <c r="EP51" i="1"/>
  <c r="EK51" i="1"/>
  <c r="EH51" i="1"/>
  <c r="EC51" i="1"/>
  <c r="DZ51" i="1"/>
  <c r="DU51" i="1"/>
  <c r="DR51" i="1"/>
  <c r="DM51" i="1"/>
  <c r="DJ51" i="1"/>
  <c r="DE51" i="1"/>
  <c r="DB51" i="1"/>
  <c r="CW51" i="1"/>
  <c r="CT51" i="1"/>
  <c r="CO51" i="1"/>
  <c r="CL51" i="1"/>
  <c r="CG51" i="1"/>
  <c r="CD51" i="1"/>
  <c r="BY51" i="1"/>
  <c r="BV51" i="1"/>
  <c r="BQ51" i="1"/>
  <c r="BN51" i="1"/>
  <c r="BI51" i="1"/>
  <c r="BF51" i="1"/>
  <c r="BA51" i="1"/>
  <c r="AX51" i="1"/>
  <c r="AS51" i="1"/>
  <c r="AP51" i="1"/>
  <c r="AK51" i="1"/>
  <c r="AH51" i="1"/>
  <c r="AC51" i="1"/>
  <c r="Z51" i="1"/>
  <c r="U51" i="1"/>
  <c r="R51" i="1"/>
  <c r="M51" i="1"/>
  <c r="GT50" i="1"/>
  <c r="GO50" i="1"/>
  <c r="GL50" i="1"/>
  <c r="GG50" i="1"/>
  <c r="GD50" i="1"/>
  <c r="FY50" i="1"/>
  <c r="FV50" i="1"/>
  <c r="FQ50" i="1"/>
  <c r="FN50" i="1"/>
  <c r="FI50" i="1"/>
  <c r="FF50" i="1"/>
  <c r="FA50" i="1"/>
  <c r="EX50" i="1"/>
  <c r="ES50" i="1"/>
  <c r="EP50" i="1"/>
  <c r="EK50" i="1"/>
  <c r="EH50" i="1"/>
  <c r="EC50" i="1"/>
  <c r="DZ50" i="1"/>
  <c r="DU50" i="1"/>
  <c r="DR50" i="1"/>
  <c r="DM50" i="1"/>
  <c r="DJ50" i="1"/>
  <c r="DE50" i="1"/>
  <c r="DB50" i="1"/>
  <c r="CW50" i="1"/>
  <c r="CT50" i="1"/>
  <c r="CO50" i="1"/>
  <c r="CL50" i="1"/>
  <c r="CG50" i="1"/>
  <c r="CD50" i="1"/>
  <c r="BY50" i="1"/>
  <c r="BV50" i="1"/>
  <c r="BQ50" i="1"/>
  <c r="BN50" i="1"/>
  <c r="BI50" i="1"/>
  <c r="BF50" i="1"/>
  <c r="BA50" i="1"/>
  <c r="AX50" i="1"/>
  <c r="AS50" i="1"/>
  <c r="AP50" i="1"/>
  <c r="AK50" i="1"/>
  <c r="AH50" i="1"/>
  <c r="AC50" i="1"/>
  <c r="Z50" i="1"/>
  <c r="U50" i="1"/>
  <c r="R50" i="1"/>
  <c r="M50" i="1"/>
  <c r="GT49" i="1"/>
  <c r="GO49" i="1"/>
  <c r="GL49" i="1"/>
  <c r="GG49" i="1"/>
  <c r="GD49" i="1"/>
  <c r="FY49" i="1"/>
  <c r="FV49" i="1"/>
  <c r="FQ49" i="1"/>
  <c r="FN49" i="1"/>
  <c r="FI49" i="1"/>
  <c r="FF49" i="1"/>
  <c r="FA49" i="1"/>
  <c r="EX49" i="1"/>
  <c r="ES49" i="1"/>
  <c r="EP49" i="1"/>
  <c r="EK49" i="1"/>
  <c r="EH49" i="1"/>
  <c r="EC49" i="1"/>
  <c r="DZ49" i="1"/>
  <c r="DU49" i="1"/>
  <c r="DR49" i="1"/>
  <c r="DM49" i="1"/>
  <c r="DJ49" i="1"/>
  <c r="DE49" i="1"/>
  <c r="DB49" i="1"/>
  <c r="CW49" i="1"/>
  <c r="CT49" i="1"/>
  <c r="CO49" i="1"/>
  <c r="CL49" i="1"/>
  <c r="CG49" i="1"/>
  <c r="CD49" i="1"/>
  <c r="BY49" i="1"/>
  <c r="BV49" i="1"/>
  <c r="BQ49" i="1"/>
  <c r="BN49" i="1"/>
  <c r="BI49" i="1"/>
  <c r="BF49" i="1"/>
  <c r="BA49" i="1"/>
  <c r="AX49" i="1"/>
  <c r="AS49" i="1"/>
  <c r="AP49" i="1"/>
  <c r="AK49" i="1"/>
  <c r="AH49" i="1"/>
  <c r="AC49" i="1"/>
  <c r="Z49" i="1"/>
  <c r="U49" i="1"/>
  <c r="R49" i="1"/>
  <c r="M49" i="1"/>
  <c r="GT48" i="1"/>
  <c r="GO48" i="1"/>
  <c r="GL48" i="1"/>
  <c r="GG48" i="1"/>
  <c r="GD48" i="1"/>
  <c r="FY48" i="1"/>
  <c r="FV48" i="1"/>
  <c r="FQ48" i="1"/>
  <c r="FN48" i="1"/>
  <c r="FI48" i="1"/>
  <c r="FF48" i="1"/>
  <c r="FA48" i="1"/>
  <c r="EX48" i="1"/>
  <c r="ES48" i="1"/>
  <c r="EP48" i="1"/>
  <c r="EK48" i="1"/>
  <c r="EH48" i="1"/>
  <c r="EC48" i="1"/>
  <c r="DZ48" i="1"/>
  <c r="DU48" i="1"/>
  <c r="DR48" i="1"/>
  <c r="DM48" i="1"/>
  <c r="DJ48" i="1"/>
  <c r="DE48" i="1"/>
  <c r="DB48" i="1"/>
  <c r="CW48" i="1"/>
  <c r="CT48" i="1"/>
  <c r="CO48" i="1"/>
  <c r="CL48" i="1"/>
  <c r="CG48" i="1"/>
  <c r="CD48" i="1"/>
  <c r="BY48" i="1"/>
  <c r="BV48" i="1"/>
  <c r="BQ48" i="1"/>
  <c r="BN48" i="1"/>
  <c r="BI48" i="1"/>
  <c r="BF48" i="1"/>
  <c r="BA48" i="1"/>
  <c r="AX48" i="1"/>
  <c r="AS48" i="1"/>
  <c r="AP48" i="1"/>
  <c r="AK48" i="1"/>
  <c r="AH48" i="1"/>
  <c r="AC48" i="1"/>
  <c r="Z48" i="1"/>
  <c r="U48" i="1"/>
  <c r="R48" i="1"/>
  <c r="M48" i="1"/>
  <c r="GQ46" i="1"/>
  <c r="GQ84" i="1" s="1"/>
  <c r="GI46" i="1"/>
  <c r="GA46" i="1"/>
  <c r="FS46" i="1"/>
  <c r="FS84" i="1" s="1"/>
  <c r="FN46" i="1"/>
  <c r="FK46" i="1"/>
  <c r="FC46" i="1"/>
  <c r="FC84" i="1" s="1"/>
  <c r="EU46" i="1"/>
  <c r="EM46" i="1"/>
  <c r="EM84" i="1" s="1"/>
  <c r="EE46" i="1"/>
  <c r="EE84" i="1" s="1"/>
  <c r="DW46" i="1"/>
  <c r="DO46" i="1"/>
  <c r="DG46" i="1"/>
  <c r="DG84" i="1" s="1"/>
  <c r="CY46" i="1"/>
  <c r="CQ46" i="1"/>
  <c r="CQ84" i="1" s="1"/>
  <c r="CI46" i="1"/>
  <c r="CG46" i="1"/>
  <c r="CA46" i="1"/>
  <c r="CA84" i="1" s="1"/>
  <c r="BS46" i="1"/>
  <c r="BS84" i="1" s="1"/>
  <c r="BK46" i="1"/>
  <c r="BC46" i="1"/>
  <c r="AU46" i="1"/>
  <c r="AU84" i="1" s="1"/>
  <c r="AM46" i="1"/>
  <c r="AE46" i="1"/>
  <c r="AE84" i="1" s="1"/>
  <c r="W46" i="1"/>
  <c r="O46" i="1"/>
  <c r="O84" i="1" s="1"/>
  <c r="GA44" i="1"/>
  <c r="EU44" i="1"/>
  <c r="DO44" i="1"/>
  <c r="CI44" i="1"/>
  <c r="BC44" i="1"/>
  <c r="W44" i="1"/>
  <c r="GA43" i="1"/>
  <c r="EU43" i="1"/>
  <c r="DO43" i="1"/>
  <c r="CI43" i="1"/>
  <c r="BC43" i="1"/>
  <c r="W43" i="1"/>
  <c r="GQ41" i="1"/>
  <c r="GQ43" i="1" s="1"/>
  <c r="GI41" i="1"/>
  <c r="GI43" i="1" s="1"/>
  <c r="GA41" i="1"/>
  <c r="FS41" i="1"/>
  <c r="FS43" i="1" s="1"/>
  <c r="FK41" i="1"/>
  <c r="FK43" i="1" s="1"/>
  <c r="FC41" i="1"/>
  <c r="FC43" i="1" s="1"/>
  <c r="EU41" i="1"/>
  <c r="ES41" i="1"/>
  <c r="EM41" i="1"/>
  <c r="EM43" i="1" s="1"/>
  <c r="EE41" i="1"/>
  <c r="EE43" i="1" s="1"/>
  <c r="DW41" i="1"/>
  <c r="DW43" i="1" s="1"/>
  <c r="DO41" i="1"/>
  <c r="DG41" i="1"/>
  <c r="DG43" i="1" s="1"/>
  <c r="CY41" i="1"/>
  <c r="CY43" i="1" s="1"/>
  <c r="CQ41" i="1"/>
  <c r="CQ43" i="1" s="1"/>
  <c r="CI41" i="1"/>
  <c r="CA41" i="1"/>
  <c r="CA43" i="1" s="1"/>
  <c r="BS41" i="1"/>
  <c r="BS43" i="1" s="1"/>
  <c r="BK41" i="1"/>
  <c r="BK43" i="1" s="1"/>
  <c r="BC41" i="1"/>
  <c r="AU41" i="1"/>
  <c r="AU43" i="1" s="1"/>
  <c r="AM41" i="1"/>
  <c r="AM43" i="1" s="1"/>
  <c r="AE41" i="1"/>
  <c r="AE43" i="1" s="1"/>
  <c r="W41" i="1"/>
  <c r="U41" i="1"/>
  <c r="O41" i="1"/>
  <c r="O43" i="1" s="1"/>
  <c r="GA39" i="1"/>
  <c r="EU39" i="1"/>
  <c r="DO39" i="1"/>
  <c r="CI39" i="1"/>
  <c r="BC39" i="1"/>
  <c r="W39" i="1"/>
  <c r="GT38" i="1"/>
  <c r="GO38" i="1"/>
  <c r="GL38" i="1"/>
  <c r="GG38" i="1"/>
  <c r="GD38" i="1"/>
  <c r="FY38" i="1"/>
  <c r="FV38" i="1"/>
  <c r="FQ38" i="1"/>
  <c r="FN38" i="1"/>
  <c r="FI38" i="1"/>
  <c r="FF38" i="1"/>
  <c r="FA38" i="1"/>
  <c r="EX38" i="1"/>
  <c r="ES38" i="1"/>
  <c r="EP38" i="1"/>
  <c r="EK38" i="1"/>
  <c r="EH38" i="1"/>
  <c r="EC38" i="1"/>
  <c r="DZ38" i="1"/>
  <c r="DU38" i="1"/>
  <c r="DR38" i="1"/>
  <c r="DM38" i="1"/>
  <c r="DJ38" i="1"/>
  <c r="DE38" i="1"/>
  <c r="DB38" i="1"/>
  <c r="CW38" i="1"/>
  <c r="CT38" i="1"/>
  <c r="CO38" i="1"/>
  <c r="CL38" i="1"/>
  <c r="CG38" i="1"/>
  <c r="CD38" i="1"/>
  <c r="BY38" i="1"/>
  <c r="BV38" i="1"/>
  <c r="BQ38" i="1"/>
  <c r="BN38" i="1"/>
  <c r="BI38" i="1"/>
  <c r="BF38" i="1"/>
  <c r="BA38" i="1"/>
  <c r="AX38" i="1"/>
  <c r="AS38" i="1"/>
  <c r="AP38" i="1"/>
  <c r="AK38" i="1"/>
  <c r="AH38" i="1"/>
  <c r="AC38" i="1"/>
  <c r="Z38" i="1"/>
  <c r="U38" i="1"/>
  <c r="R38" i="1"/>
  <c r="M38" i="1"/>
  <c r="GQ36" i="1"/>
  <c r="GQ44" i="1" s="1"/>
  <c r="GI36" i="1"/>
  <c r="GA36" i="1"/>
  <c r="FS36" i="1"/>
  <c r="FS44" i="1" s="1"/>
  <c r="FK36" i="1"/>
  <c r="FC36" i="1"/>
  <c r="FC44" i="1" s="1"/>
  <c r="EU36" i="1"/>
  <c r="EM36" i="1"/>
  <c r="EM44" i="1" s="1"/>
  <c r="EE36" i="1"/>
  <c r="EE44" i="1" s="1"/>
  <c r="DW36" i="1"/>
  <c r="DO36" i="1"/>
  <c r="DG36" i="1"/>
  <c r="DG44" i="1" s="1"/>
  <c r="CY36" i="1"/>
  <c r="CQ36" i="1"/>
  <c r="CQ44" i="1" s="1"/>
  <c r="CI36" i="1"/>
  <c r="CA36" i="1"/>
  <c r="CA44" i="1" s="1"/>
  <c r="BS36" i="1"/>
  <c r="BS44" i="1" s="1"/>
  <c r="BK36" i="1"/>
  <c r="BC36" i="1"/>
  <c r="AU36" i="1"/>
  <c r="AU44" i="1" s="1"/>
  <c r="AM36" i="1"/>
  <c r="AE36" i="1"/>
  <c r="AE44" i="1" s="1"/>
  <c r="W36" i="1"/>
  <c r="O36" i="1"/>
  <c r="O44" i="1" s="1"/>
  <c r="GG20" i="1"/>
  <c r="GG22" i="1" s="1"/>
  <c r="GI11" i="1" s="1"/>
  <c r="FV20" i="1"/>
  <c r="FV22" i="1" s="1"/>
  <c r="FU11" i="1" s="1"/>
  <c r="FA20" i="1"/>
  <c r="FA22" i="1" s="1"/>
  <c r="DU20" i="1"/>
  <c r="DU22" i="1" s="1"/>
  <c r="DW11" i="1" s="1"/>
  <c r="DJ20" i="1"/>
  <c r="DJ22" i="1" s="1"/>
  <c r="DI11" i="1" s="1"/>
  <c r="CO20" i="1"/>
  <c r="CO22" i="1" s="1"/>
  <c r="CL20" i="1"/>
  <c r="CL22" i="1" s="1"/>
  <c r="CK11" i="1" s="1"/>
  <c r="Z20" i="1"/>
  <c r="Z22" i="1" s="1"/>
  <c r="Y11" i="1" s="1"/>
  <c r="GG19" i="1"/>
  <c r="GG21" i="1" s="1"/>
  <c r="GG23" i="1" s="1"/>
  <c r="DU19" i="1"/>
  <c r="DU21" i="1" s="1"/>
  <c r="DU23" i="1" s="1"/>
  <c r="DJ19" i="1"/>
  <c r="DJ21" i="1" s="1"/>
  <c r="DJ23" i="1" s="1"/>
  <c r="AP19" i="1"/>
  <c r="AP21" i="1" s="1"/>
  <c r="AO6" i="1" s="1"/>
  <c r="R19" i="1"/>
  <c r="R21" i="1" s="1"/>
  <c r="GQ18" i="1"/>
  <c r="GI18" i="1"/>
  <c r="GA18" i="1"/>
  <c r="FS18" i="1"/>
  <c r="FK18" i="1"/>
  <c r="FC18" i="1"/>
  <c r="EU18" i="1"/>
  <c r="EM18" i="1"/>
  <c r="EE18" i="1"/>
  <c r="DW18" i="1"/>
  <c r="DO18" i="1"/>
  <c r="DG18" i="1"/>
  <c r="CY18" i="1"/>
  <c r="CW18" i="1"/>
  <c r="CQ18" i="1"/>
  <c r="CI18" i="1"/>
  <c r="CA18" i="1"/>
  <c r="BS18" i="1"/>
  <c r="BK18" i="1"/>
  <c r="BI18" i="1"/>
  <c r="BC18" i="1"/>
  <c r="AU18" i="1"/>
  <c r="AM18" i="1"/>
  <c r="AK18" i="1"/>
  <c r="AE18" i="1"/>
  <c r="W18" i="1"/>
  <c r="O18" i="1"/>
  <c r="GQ17" i="1"/>
  <c r="GI17" i="1"/>
  <c r="GA17" i="1"/>
  <c r="FS17" i="1"/>
  <c r="FK17" i="1"/>
  <c r="FC17" i="1"/>
  <c r="EU17" i="1"/>
  <c r="EM17" i="1"/>
  <c r="EE17" i="1"/>
  <c r="DW17" i="1"/>
  <c r="DO17" i="1"/>
  <c r="DG17" i="1"/>
  <c r="CY17" i="1"/>
  <c r="CQ17" i="1"/>
  <c r="CI17" i="1"/>
  <c r="CA17" i="1"/>
  <c r="BS17" i="1"/>
  <c r="BK17" i="1"/>
  <c r="BC17" i="1"/>
  <c r="AU17" i="1"/>
  <c r="AM17" i="1"/>
  <c r="AK17" i="1"/>
  <c r="AE17" i="1"/>
  <c r="W17" i="1"/>
  <c r="O17" i="1"/>
  <c r="GO16" i="1"/>
  <c r="GG16" i="1"/>
  <c r="FY16" i="1"/>
  <c r="FQ16" i="1"/>
  <c r="FI16" i="1"/>
  <c r="FA16" i="1"/>
  <c r="ES16" i="1"/>
  <c r="EK16" i="1"/>
  <c r="EC16" i="1"/>
  <c r="DU16" i="1"/>
  <c r="DM16" i="1"/>
  <c r="DE16" i="1"/>
  <c r="CW16" i="1"/>
  <c r="CO16" i="1"/>
  <c r="CG16" i="1"/>
  <c r="BY16" i="1"/>
  <c r="BQ16" i="1"/>
  <c r="BI16" i="1"/>
  <c r="BA16" i="1"/>
  <c r="AS16" i="1"/>
  <c r="AK16" i="1"/>
  <c r="AC16" i="1"/>
  <c r="U16" i="1"/>
  <c r="M16" i="1"/>
  <c r="GS14" i="1"/>
  <c r="GT59" i="1" s="1"/>
  <c r="GT66" i="1" s="1"/>
  <c r="GO14" i="1"/>
  <c r="GO59" i="1" s="1"/>
  <c r="GK14" i="1"/>
  <c r="GL59" i="1" s="1"/>
  <c r="GL66" i="1" s="1"/>
  <c r="GG14" i="1"/>
  <c r="GG59" i="1" s="1"/>
  <c r="GC14" i="1"/>
  <c r="GD59" i="1" s="1"/>
  <c r="FY14" i="1"/>
  <c r="FY59" i="1" s="1"/>
  <c r="FU14" i="1"/>
  <c r="FV59" i="1" s="1"/>
  <c r="FV66" i="1" s="1"/>
  <c r="FQ14" i="1"/>
  <c r="FQ59" i="1" s="1"/>
  <c r="FM14" i="1"/>
  <c r="FN59" i="1" s="1"/>
  <c r="FN66" i="1" s="1"/>
  <c r="FI14" i="1"/>
  <c r="FI59" i="1" s="1"/>
  <c r="FE14" i="1"/>
  <c r="FF59" i="1" s="1"/>
  <c r="FF66" i="1" s="1"/>
  <c r="FA14" i="1"/>
  <c r="FA59" i="1" s="1"/>
  <c r="EW14" i="1"/>
  <c r="EX59" i="1" s="1"/>
  <c r="EX66" i="1" s="1"/>
  <c r="ES14" i="1"/>
  <c r="ES59" i="1" s="1"/>
  <c r="EO14" i="1"/>
  <c r="EP59" i="1" s="1"/>
  <c r="EP66" i="1" s="1"/>
  <c r="EK14" i="1"/>
  <c r="EK59" i="1" s="1"/>
  <c r="EG14" i="1"/>
  <c r="EH59" i="1" s="1"/>
  <c r="EH66" i="1" s="1"/>
  <c r="EC14" i="1"/>
  <c r="EC59" i="1" s="1"/>
  <c r="DY14" i="1"/>
  <c r="DZ59" i="1" s="1"/>
  <c r="DZ66" i="1" s="1"/>
  <c r="DU14" i="1"/>
  <c r="DU59" i="1" s="1"/>
  <c r="DQ14" i="1"/>
  <c r="DR59" i="1" s="1"/>
  <c r="DR66" i="1" s="1"/>
  <c r="DM14" i="1"/>
  <c r="DM59" i="1" s="1"/>
  <c r="DI14" i="1"/>
  <c r="DJ59" i="1" s="1"/>
  <c r="DJ66" i="1" s="1"/>
  <c r="DE14" i="1"/>
  <c r="DE59" i="1" s="1"/>
  <c r="DA14" i="1"/>
  <c r="DB59" i="1" s="1"/>
  <c r="DB66" i="1" s="1"/>
  <c r="CW14" i="1"/>
  <c r="CW59" i="1" s="1"/>
  <c r="CS14" i="1"/>
  <c r="CT59" i="1" s="1"/>
  <c r="CT66" i="1" s="1"/>
  <c r="CO14" i="1"/>
  <c r="CO59" i="1" s="1"/>
  <c r="CK14" i="1"/>
  <c r="CL59" i="1" s="1"/>
  <c r="CL66" i="1" s="1"/>
  <c r="CG14" i="1"/>
  <c r="CG59" i="1" s="1"/>
  <c r="CC14" i="1"/>
  <c r="CD59" i="1" s="1"/>
  <c r="CD66" i="1" s="1"/>
  <c r="BY14" i="1"/>
  <c r="BY59" i="1" s="1"/>
  <c r="BU14" i="1"/>
  <c r="BV59" i="1" s="1"/>
  <c r="BV66" i="1" s="1"/>
  <c r="BQ14" i="1"/>
  <c r="BQ59" i="1" s="1"/>
  <c r="BM14" i="1"/>
  <c r="BN59" i="1" s="1"/>
  <c r="BN66" i="1" s="1"/>
  <c r="BI14" i="1"/>
  <c r="BI59" i="1" s="1"/>
  <c r="BE14" i="1"/>
  <c r="BF59" i="1" s="1"/>
  <c r="BA14" i="1"/>
  <c r="BA59" i="1" s="1"/>
  <c r="AW14" i="1"/>
  <c r="AX59" i="1" s="1"/>
  <c r="AX66" i="1" s="1"/>
  <c r="AS14" i="1"/>
  <c r="AS59" i="1" s="1"/>
  <c r="AO14" i="1"/>
  <c r="AP59" i="1" s="1"/>
  <c r="AP66" i="1" s="1"/>
  <c r="AK14" i="1"/>
  <c r="AK59" i="1" s="1"/>
  <c r="AG14" i="1"/>
  <c r="AH59" i="1" s="1"/>
  <c r="AH66" i="1" s="1"/>
  <c r="AC14" i="1"/>
  <c r="AC59" i="1" s="1"/>
  <c r="Y14" i="1"/>
  <c r="Z59" i="1" s="1"/>
  <c r="Z66" i="1" s="1"/>
  <c r="U14" i="1"/>
  <c r="U59" i="1" s="1"/>
  <c r="Q14" i="1"/>
  <c r="R59" i="1" s="1"/>
  <c r="R66" i="1" s="1"/>
  <c r="M14" i="1"/>
  <c r="M59" i="1" s="1"/>
  <c r="K14" i="1"/>
  <c r="I14" i="1"/>
  <c r="GS13" i="1"/>
  <c r="GT46" i="1" s="1"/>
  <c r="GO13" i="1"/>
  <c r="GO46" i="1" s="1"/>
  <c r="GK13" i="1"/>
  <c r="GL46" i="1" s="1"/>
  <c r="GG13" i="1"/>
  <c r="GG46" i="1" s="1"/>
  <c r="GC13" i="1"/>
  <c r="GD46" i="1" s="1"/>
  <c r="FY13" i="1"/>
  <c r="FY46" i="1" s="1"/>
  <c r="FU13" i="1"/>
  <c r="FV46" i="1" s="1"/>
  <c r="FQ13" i="1"/>
  <c r="FQ46" i="1" s="1"/>
  <c r="FM13" i="1"/>
  <c r="FI13" i="1"/>
  <c r="FI46" i="1" s="1"/>
  <c r="FE13" i="1"/>
  <c r="FF46" i="1" s="1"/>
  <c r="FA13" i="1"/>
  <c r="FA46" i="1" s="1"/>
  <c r="EW13" i="1"/>
  <c r="EX46" i="1" s="1"/>
  <c r="ES13" i="1"/>
  <c r="ES46" i="1" s="1"/>
  <c r="EO13" i="1"/>
  <c r="EP46" i="1" s="1"/>
  <c r="EK13" i="1"/>
  <c r="EK46" i="1" s="1"/>
  <c r="EG13" i="1"/>
  <c r="EH46" i="1" s="1"/>
  <c r="EC13" i="1"/>
  <c r="EC46" i="1" s="1"/>
  <c r="DY13" i="1"/>
  <c r="DZ46" i="1" s="1"/>
  <c r="DU13" i="1"/>
  <c r="DU46" i="1" s="1"/>
  <c r="DQ13" i="1"/>
  <c r="DR46" i="1" s="1"/>
  <c r="DM13" i="1"/>
  <c r="DM46" i="1" s="1"/>
  <c r="DI13" i="1"/>
  <c r="DJ46" i="1" s="1"/>
  <c r="DE13" i="1"/>
  <c r="DE46" i="1" s="1"/>
  <c r="DA13" i="1"/>
  <c r="DB46" i="1" s="1"/>
  <c r="CW13" i="1"/>
  <c r="CW46" i="1" s="1"/>
  <c r="CS13" i="1"/>
  <c r="CT46" i="1" s="1"/>
  <c r="CO13" i="1"/>
  <c r="CO46" i="1" s="1"/>
  <c r="CK13" i="1"/>
  <c r="CL46" i="1" s="1"/>
  <c r="CG13" i="1"/>
  <c r="CC13" i="1"/>
  <c r="CD46" i="1" s="1"/>
  <c r="BY13" i="1"/>
  <c r="BY46" i="1" s="1"/>
  <c r="BU13" i="1"/>
  <c r="BV46" i="1" s="1"/>
  <c r="BQ13" i="1"/>
  <c r="BQ46" i="1" s="1"/>
  <c r="BM13" i="1"/>
  <c r="BN46" i="1" s="1"/>
  <c r="BI13" i="1"/>
  <c r="BI46" i="1" s="1"/>
  <c r="BE13" i="1"/>
  <c r="BF46" i="1" s="1"/>
  <c r="BA13" i="1"/>
  <c r="BA46" i="1" s="1"/>
  <c r="AW13" i="1"/>
  <c r="AX46" i="1" s="1"/>
  <c r="AS13" i="1"/>
  <c r="AS46" i="1" s="1"/>
  <c r="AO13" i="1"/>
  <c r="AP46" i="1" s="1"/>
  <c r="AK13" i="1"/>
  <c r="AK46" i="1" s="1"/>
  <c r="AG13" i="1"/>
  <c r="AH46" i="1" s="1"/>
  <c r="AC13" i="1"/>
  <c r="AC46" i="1" s="1"/>
  <c r="Y13" i="1"/>
  <c r="Z46" i="1" s="1"/>
  <c r="U13" i="1"/>
  <c r="U46" i="1" s="1"/>
  <c r="Q13" i="1"/>
  <c r="R46" i="1" s="1"/>
  <c r="M13" i="1"/>
  <c r="M46" i="1" s="1"/>
  <c r="GS12" i="1"/>
  <c r="GO12" i="1"/>
  <c r="GO41" i="1" s="1"/>
  <c r="GK12" i="1"/>
  <c r="GL41" i="1" s="1"/>
  <c r="GL43" i="1" s="1"/>
  <c r="GG12" i="1"/>
  <c r="GG41" i="1" s="1"/>
  <c r="GC12" i="1"/>
  <c r="GD20" i="1" s="1"/>
  <c r="GD22" i="1" s="1"/>
  <c r="GC11" i="1" s="1"/>
  <c r="FY12" i="1"/>
  <c r="FY41" i="1" s="1"/>
  <c r="FU12" i="1"/>
  <c r="FQ12" i="1"/>
  <c r="FQ41" i="1" s="1"/>
  <c r="FM12" i="1"/>
  <c r="FI12" i="1"/>
  <c r="FI41" i="1" s="1"/>
  <c r="FE12" i="1"/>
  <c r="FF41" i="1" s="1"/>
  <c r="FF43" i="1" s="1"/>
  <c r="FA12" i="1"/>
  <c r="FA41" i="1" s="1"/>
  <c r="EW12" i="1"/>
  <c r="ES12" i="1"/>
  <c r="EO12" i="1"/>
  <c r="EK12" i="1"/>
  <c r="EK41" i="1" s="1"/>
  <c r="EG12" i="1"/>
  <c r="EC12" i="1"/>
  <c r="EC41" i="1" s="1"/>
  <c r="DY12" i="1"/>
  <c r="DZ41" i="1" s="1"/>
  <c r="DZ43" i="1" s="1"/>
  <c r="DU12" i="1"/>
  <c r="DU41" i="1" s="1"/>
  <c r="DQ12" i="1"/>
  <c r="DM12" i="1"/>
  <c r="DM41" i="1" s="1"/>
  <c r="DI12" i="1"/>
  <c r="DE12" i="1"/>
  <c r="DE41" i="1" s="1"/>
  <c r="DA12" i="1"/>
  <c r="DB41" i="1" s="1"/>
  <c r="DB43" i="1" s="1"/>
  <c r="CW12" i="1"/>
  <c r="CW41" i="1" s="1"/>
  <c r="CS12" i="1"/>
  <c r="CT41" i="1" s="1"/>
  <c r="CT43" i="1" s="1"/>
  <c r="CO12" i="1"/>
  <c r="CO41" i="1" s="1"/>
  <c r="CK12" i="1"/>
  <c r="CG12" i="1"/>
  <c r="CG41" i="1" s="1"/>
  <c r="CC12" i="1"/>
  <c r="BY12" i="1"/>
  <c r="BY41" i="1" s="1"/>
  <c r="BU12" i="1"/>
  <c r="BQ12" i="1"/>
  <c r="BQ41" i="1" s="1"/>
  <c r="BM12" i="1"/>
  <c r="BI12" i="1"/>
  <c r="BI41" i="1" s="1"/>
  <c r="BE12" i="1"/>
  <c r="BA12" i="1"/>
  <c r="BA41" i="1" s="1"/>
  <c r="AW12" i="1"/>
  <c r="AS12" i="1"/>
  <c r="AS41" i="1" s="1"/>
  <c r="AO12" i="1"/>
  <c r="AK12" i="1"/>
  <c r="AK41" i="1" s="1"/>
  <c r="AG12" i="1"/>
  <c r="AC20" i="1" s="1"/>
  <c r="AC22" i="1" s="1"/>
  <c r="AE11" i="1" s="1"/>
  <c r="AC12" i="1"/>
  <c r="AC41" i="1" s="1"/>
  <c r="Y12" i="1"/>
  <c r="U12" i="1"/>
  <c r="Q12" i="1"/>
  <c r="M12" i="1"/>
  <c r="M41" i="1" s="1"/>
  <c r="FC11" i="1"/>
  <c r="CQ11" i="1"/>
  <c r="GS9" i="1"/>
  <c r="GT77" i="1" s="1"/>
  <c r="GT83" i="1" s="1"/>
  <c r="GO9" i="1"/>
  <c r="GO77" i="1" s="1"/>
  <c r="GK9" i="1"/>
  <c r="GL77" i="1" s="1"/>
  <c r="GL83" i="1" s="1"/>
  <c r="GG9" i="1"/>
  <c r="GG77" i="1" s="1"/>
  <c r="GC9" i="1"/>
  <c r="GD77" i="1" s="1"/>
  <c r="GD83" i="1" s="1"/>
  <c r="FY9" i="1"/>
  <c r="FY77" i="1" s="1"/>
  <c r="FU9" i="1"/>
  <c r="FV77" i="1" s="1"/>
  <c r="FV83" i="1" s="1"/>
  <c r="FQ9" i="1"/>
  <c r="FQ77" i="1" s="1"/>
  <c r="FM9" i="1"/>
  <c r="FN77" i="1" s="1"/>
  <c r="FN83" i="1" s="1"/>
  <c r="FI9" i="1"/>
  <c r="FI77" i="1" s="1"/>
  <c r="FE9" i="1"/>
  <c r="FF77" i="1" s="1"/>
  <c r="FF83" i="1" s="1"/>
  <c r="FA9" i="1"/>
  <c r="FA77" i="1" s="1"/>
  <c r="EW9" i="1"/>
  <c r="EX77" i="1" s="1"/>
  <c r="EX83" i="1" s="1"/>
  <c r="ES9" i="1"/>
  <c r="ES77" i="1" s="1"/>
  <c r="EO9" i="1"/>
  <c r="EP77" i="1" s="1"/>
  <c r="EP83" i="1" s="1"/>
  <c r="EK9" i="1"/>
  <c r="EK77" i="1" s="1"/>
  <c r="EG9" i="1"/>
  <c r="EH77" i="1" s="1"/>
  <c r="EH83" i="1" s="1"/>
  <c r="EC9" i="1"/>
  <c r="EC77" i="1" s="1"/>
  <c r="DY9" i="1"/>
  <c r="DZ77" i="1" s="1"/>
  <c r="DZ83" i="1" s="1"/>
  <c r="DU9" i="1"/>
  <c r="DU77" i="1" s="1"/>
  <c r="DQ9" i="1"/>
  <c r="DR77" i="1" s="1"/>
  <c r="DR83" i="1" s="1"/>
  <c r="DM9" i="1"/>
  <c r="DM77" i="1" s="1"/>
  <c r="DI9" i="1"/>
  <c r="DJ77" i="1" s="1"/>
  <c r="DJ83" i="1" s="1"/>
  <c r="DE9" i="1"/>
  <c r="DE77" i="1" s="1"/>
  <c r="DA9" i="1"/>
  <c r="DB77" i="1" s="1"/>
  <c r="DB83" i="1" s="1"/>
  <c r="CW9" i="1"/>
  <c r="CW77" i="1" s="1"/>
  <c r="CS9" i="1"/>
  <c r="CT77" i="1" s="1"/>
  <c r="CT83" i="1" s="1"/>
  <c r="CO9" i="1"/>
  <c r="CO77" i="1" s="1"/>
  <c r="CK9" i="1"/>
  <c r="CL77" i="1" s="1"/>
  <c r="CL83" i="1" s="1"/>
  <c r="CG9" i="1"/>
  <c r="CG77" i="1" s="1"/>
  <c r="CC9" i="1"/>
  <c r="CD77" i="1" s="1"/>
  <c r="CD83" i="1" s="1"/>
  <c r="BY9" i="1"/>
  <c r="BY77" i="1" s="1"/>
  <c r="BU9" i="1"/>
  <c r="BV77" i="1" s="1"/>
  <c r="BV83" i="1" s="1"/>
  <c r="BQ9" i="1"/>
  <c r="BQ77" i="1" s="1"/>
  <c r="BM9" i="1"/>
  <c r="BN77" i="1" s="1"/>
  <c r="BN83" i="1" s="1"/>
  <c r="BI9" i="1"/>
  <c r="BI77" i="1" s="1"/>
  <c r="BE9" i="1"/>
  <c r="BF77" i="1" s="1"/>
  <c r="BF83" i="1" s="1"/>
  <c r="BA9" i="1"/>
  <c r="BA77" i="1" s="1"/>
  <c r="AW9" i="1"/>
  <c r="AX77" i="1" s="1"/>
  <c r="AX83" i="1" s="1"/>
  <c r="AS9" i="1"/>
  <c r="AS77" i="1" s="1"/>
  <c r="AO9" i="1"/>
  <c r="AP77" i="1" s="1"/>
  <c r="AP83" i="1" s="1"/>
  <c r="AK9" i="1"/>
  <c r="AK77" i="1" s="1"/>
  <c r="AG9" i="1"/>
  <c r="AH77" i="1" s="1"/>
  <c r="AH83" i="1" s="1"/>
  <c r="AC9" i="1"/>
  <c r="AC77" i="1" s="1"/>
  <c r="Y9" i="1"/>
  <c r="Z77" i="1" s="1"/>
  <c r="Z83" i="1" s="1"/>
  <c r="U9" i="1"/>
  <c r="U77" i="1" s="1"/>
  <c r="Q9" i="1"/>
  <c r="R77" i="1" s="1"/>
  <c r="R83" i="1" s="1"/>
  <c r="M9" i="1"/>
  <c r="M77" i="1" s="1"/>
  <c r="K9" i="1"/>
  <c r="I9" i="1"/>
  <c r="GS8" i="1"/>
  <c r="GT68" i="1" s="1"/>
  <c r="GT75" i="1" s="1"/>
  <c r="GO8" i="1"/>
  <c r="GK8" i="1"/>
  <c r="GG8" i="1"/>
  <c r="GG68" i="1" s="1"/>
  <c r="GC8" i="1"/>
  <c r="GD68" i="1" s="1"/>
  <c r="GD75" i="1" s="1"/>
  <c r="FY8" i="1"/>
  <c r="FY68" i="1" s="1"/>
  <c r="FU8" i="1"/>
  <c r="FQ8" i="1"/>
  <c r="FM8" i="1"/>
  <c r="FI8" i="1"/>
  <c r="FI68" i="1" s="1"/>
  <c r="FE8" i="1"/>
  <c r="FA8" i="1"/>
  <c r="EW8" i="1"/>
  <c r="ES8" i="1"/>
  <c r="EO8" i="1"/>
  <c r="EP68" i="1" s="1"/>
  <c r="EP75" i="1" s="1"/>
  <c r="EK8" i="1"/>
  <c r="EG8" i="1"/>
  <c r="EH68" i="1" s="1"/>
  <c r="EH75" i="1" s="1"/>
  <c r="EC8" i="1"/>
  <c r="DY8" i="1"/>
  <c r="DU8" i="1"/>
  <c r="DU68" i="1" s="1"/>
  <c r="DQ8" i="1"/>
  <c r="DR68" i="1" s="1"/>
  <c r="DR75" i="1" s="1"/>
  <c r="DM8" i="1"/>
  <c r="DM68" i="1" s="1"/>
  <c r="DI8" i="1"/>
  <c r="DE8" i="1"/>
  <c r="DA8" i="1"/>
  <c r="CW8" i="1"/>
  <c r="CW68" i="1" s="1"/>
  <c r="CS8" i="1"/>
  <c r="CO8" i="1"/>
  <c r="CK8" i="1"/>
  <c r="CG8" i="1"/>
  <c r="CG18" i="1" s="1"/>
  <c r="CC8" i="1"/>
  <c r="CD68" i="1" s="1"/>
  <c r="CD75" i="1" s="1"/>
  <c r="BY8" i="1"/>
  <c r="BU8" i="1"/>
  <c r="BV68" i="1" s="1"/>
  <c r="BV75" i="1" s="1"/>
  <c r="BQ8" i="1"/>
  <c r="BM8" i="1"/>
  <c r="BI8" i="1"/>
  <c r="BI68" i="1" s="1"/>
  <c r="BE8" i="1"/>
  <c r="BF68" i="1" s="1"/>
  <c r="BF75" i="1" s="1"/>
  <c r="BA8" i="1"/>
  <c r="BA68" i="1" s="1"/>
  <c r="AW8" i="1"/>
  <c r="AS8" i="1"/>
  <c r="AO8" i="1"/>
  <c r="AP68" i="1" s="1"/>
  <c r="AP75" i="1" s="1"/>
  <c r="AK8" i="1"/>
  <c r="AK68" i="1" s="1"/>
  <c r="AG8" i="1"/>
  <c r="AC8" i="1"/>
  <c r="Y8" i="1"/>
  <c r="U8" i="1"/>
  <c r="Q8" i="1"/>
  <c r="R68" i="1" s="1"/>
  <c r="R75" i="1" s="1"/>
  <c r="GS7" i="1"/>
  <c r="GO7" i="1"/>
  <c r="GK7" i="1"/>
  <c r="GG7" i="1"/>
  <c r="GG36" i="1" s="1"/>
  <c r="GC7" i="1"/>
  <c r="FY7" i="1"/>
  <c r="FY36" i="1" s="1"/>
  <c r="FU7" i="1"/>
  <c r="FV19" i="1" s="1"/>
  <c r="FV21" i="1" s="1"/>
  <c r="FQ7" i="1"/>
  <c r="FM7" i="1"/>
  <c r="FI7" i="1"/>
  <c r="FI36" i="1" s="1"/>
  <c r="FE7" i="1"/>
  <c r="FA7" i="1"/>
  <c r="EW7" i="1"/>
  <c r="ES7" i="1"/>
  <c r="ES17" i="1" s="1"/>
  <c r="EO7" i="1"/>
  <c r="EP19" i="1" s="1"/>
  <c r="EP21" i="1" s="1"/>
  <c r="EK7" i="1"/>
  <c r="EG7" i="1"/>
  <c r="EC7" i="1"/>
  <c r="DY7" i="1"/>
  <c r="DU7" i="1"/>
  <c r="DU36" i="1" s="1"/>
  <c r="DQ7" i="1"/>
  <c r="DM7" i="1"/>
  <c r="DM36" i="1" s="1"/>
  <c r="DI7" i="1"/>
  <c r="DE7" i="1"/>
  <c r="DA7" i="1"/>
  <c r="DB36" i="1" s="1"/>
  <c r="CW7" i="1"/>
  <c r="CW36" i="1" s="1"/>
  <c r="CS7" i="1"/>
  <c r="CO7" i="1"/>
  <c r="CK7" i="1"/>
  <c r="CG7" i="1"/>
  <c r="CC7" i="1"/>
  <c r="CD36" i="1" s="1"/>
  <c r="BY7" i="1"/>
  <c r="BU7" i="1"/>
  <c r="BU17" i="1" s="1"/>
  <c r="BQ7" i="1"/>
  <c r="BM7" i="1"/>
  <c r="BI7" i="1"/>
  <c r="BI36" i="1" s="1"/>
  <c r="BE7" i="1"/>
  <c r="BA7" i="1"/>
  <c r="BA36" i="1" s="1"/>
  <c r="AW7" i="1"/>
  <c r="AX19" i="1" s="1"/>
  <c r="AX21" i="1" s="1"/>
  <c r="AS7" i="1"/>
  <c r="AO7" i="1"/>
  <c r="AK7" i="1"/>
  <c r="AK36" i="1" s="1"/>
  <c r="AG7" i="1"/>
  <c r="AC7" i="1"/>
  <c r="Y7" i="1"/>
  <c r="U7" i="1"/>
  <c r="U17" i="1" s="1"/>
  <c r="Q7" i="1"/>
  <c r="Q17" i="1" s="1"/>
  <c r="M7" i="1"/>
  <c r="GI6" i="1"/>
  <c r="GI16" i="1" s="1"/>
  <c r="DW6" i="1"/>
  <c r="DW16" i="1" s="1"/>
  <c r="CC6" i="1"/>
  <c r="CA6" i="1"/>
  <c r="CT13" i="3" l="1"/>
  <c r="CS6" i="3"/>
  <c r="CS9" i="3" s="1"/>
  <c r="AC13" i="3"/>
  <c r="AE6" i="3"/>
  <c r="AE9" i="3" s="1"/>
  <c r="FA13" i="3"/>
  <c r="FC6" i="3"/>
  <c r="FC9" i="3" s="1"/>
  <c r="AH13" i="3"/>
  <c r="AG6" i="3"/>
  <c r="AG9" i="3" s="1"/>
  <c r="FF13" i="3"/>
  <c r="FE6" i="3"/>
  <c r="FE9" i="3" s="1"/>
  <c r="CO13" i="3"/>
  <c r="CQ6" i="3"/>
  <c r="CQ9" i="3" s="1"/>
  <c r="BY13" i="3"/>
  <c r="CA6" i="3"/>
  <c r="CA9" i="3" s="1"/>
  <c r="CD13" i="3"/>
  <c r="CC6" i="3"/>
  <c r="CC9" i="3" s="1"/>
  <c r="CG13" i="3"/>
  <c r="CI6" i="3"/>
  <c r="CI9" i="3" s="1"/>
  <c r="CL13" i="3"/>
  <c r="CK6" i="3"/>
  <c r="CK9" i="3" s="1"/>
  <c r="CD25" i="3"/>
  <c r="CI25" i="3"/>
  <c r="CL25" i="3"/>
  <c r="AE25" i="3"/>
  <c r="CQ25" i="3"/>
  <c r="FC25" i="3"/>
  <c r="AH25" i="3"/>
  <c r="CT25" i="3"/>
  <c r="FF25" i="3"/>
  <c r="W43" i="2"/>
  <c r="BC43" i="2"/>
  <c r="CI43" i="2"/>
  <c r="DO43" i="2"/>
  <c r="EU43" i="2"/>
  <c r="GA43" i="2"/>
  <c r="Z43" i="2"/>
  <c r="BF43" i="2"/>
  <c r="CL43" i="2"/>
  <c r="DR43" i="2"/>
  <c r="EX43" i="2"/>
  <c r="GD43" i="2"/>
  <c r="AE43" i="2"/>
  <c r="BK43" i="2"/>
  <c r="CQ43" i="2"/>
  <c r="DW43" i="2"/>
  <c r="FC43" i="2"/>
  <c r="GI43" i="2"/>
  <c r="AH43" i="2"/>
  <c r="BN43" i="2"/>
  <c r="CT43" i="2"/>
  <c r="DZ43" i="2"/>
  <c r="FF43" i="2"/>
  <c r="GL43" i="2"/>
  <c r="AM43" i="2"/>
  <c r="BS43" i="2"/>
  <c r="CY43" i="2"/>
  <c r="EE43" i="2"/>
  <c r="FK43" i="2"/>
  <c r="GQ43" i="2"/>
  <c r="AP43" i="2"/>
  <c r="BV43" i="2"/>
  <c r="DB43" i="2"/>
  <c r="EH43" i="2"/>
  <c r="FN43" i="2"/>
  <c r="GT43" i="2"/>
  <c r="DB44" i="1"/>
  <c r="DB39" i="1"/>
  <c r="AW6" i="1"/>
  <c r="AW16" i="1" s="1"/>
  <c r="EP23" i="1"/>
  <c r="EO6" i="1"/>
  <c r="FV23" i="1"/>
  <c r="FU6" i="1"/>
  <c r="FU16" i="1" s="1"/>
  <c r="Q6" i="1"/>
  <c r="FG11" i="1"/>
  <c r="AP84" i="1"/>
  <c r="AP57" i="1"/>
  <c r="Z36" i="1"/>
  <c r="Y17" i="1"/>
  <c r="Z19" i="1"/>
  <c r="Z21" i="1" s="1"/>
  <c r="BF36" i="1"/>
  <c r="BF19" i="1"/>
  <c r="BF21" i="1" s="1"/>
  <c r="CL36" i="1"/>
  <c r="CK17" i="1"/>
  <c r="CG19" i="1"/>
  <c r="CG21" i="1" s="1"/>
  <c r="DR36" i="1"/>
  <c r="DM19" i="1"/>
  <c r="DM21" i="1" s="1"/>
  <c r="EX36" i="1"/>
  <c r="EW17" i="1"/>
  <c r="ES19" i="1"/>
  <c r="ES21" i="1" s="1"/>
  <c r="GD36" i="1"/>
  <c r="FY19" i="1"/>
  <c r="FY21" i="1" s="1"/>
  <c r="Z68" i="1"/>
  <c r="Z75" i="1" s="1"/>
  <c r="Y18" i="1"/>
  <c r="CL68" i="1"/>
  <c r="CL75" i="1" s="1"/>
  <c r="CK18" i="1"/>
  <c r="EX68" i="1"/>
  <c r="EX75" i="1" s="1"/>
  <c r="EW18" i="1"/>
  <c r="M20" i="1"/>
  <c r="M22" i="1" s="1"/>
  <c r="O11" i="1" s="1"/>
  <c r="R41" i="1"/>
  <c r="R43" i="1" s="1"/>
  <c r="AX41" i="1"/>
  <c r="AX43" i="1" s="1"/>
  <c r="AS20" i="1"/>
  <c r="AS22" i="1" s="1"/>
  <c r="AU11" i="1" s="1"/>
  <c r="BY20" i="1"/>
  <c r="BY22" i="1" s="1"/>
  <c r="CD41" i="1"/>
  <c r="CD43" i="1" s="1"/>
  <c r="DJ41" i="1"/>
  <c r="DJ43" i="1" s="1"/>
  <c r="DE20" i="1"/>
  <c r="DE22" i="1" s="1"/>
  <c r="DG11" i="1" s="1"/>
  <c r="DK11" i="1" s="1"/>
  <c r="EK20" i="1"/>
  <c r="EK22" i="1" s="1"/>
  <c r="EM11" i="1" s="1"/>
  <c r="EP41" i="1"/>
  <c r="EP43" i="1" s="1"/>
  <c r="FV41" i="1"/>
  <c r="FV43" i="1" s="1"/>
  <c r="FQ20" i="1"/>
  <c r="FQ22" i="1" s="1"/>
  <c r="FS11" i="1" s="1"/>
  <c r="FW11" i="1" s="1"/>
  <c r="R84" i="1"/>
  <c r="R57" i="1"/>
  <c r="AX84" i="1"/>
  <c r="AX57" i="1"/>
  <c r="CD84" i="1"/>
  <c r="CD57" i="1"/>
  <c r="DJ57" i="1"/>
  <c r="EP84" i="1"/>
  <c r="EP57" i="1"/>
  <c r="FV57" i="1"/>
  <c r="DM17" i="1"/>
  <c r="EO17" i="1"/>
  <c r="GC17" i="1"/>
  <c r="EG18" i="1"/>
  <c r="FY18" i="1"/>
  <c r="U19" i="1"/>
  <c r="U21" i="1" s="1"/>
  <c r="DR19" i="1"/>
  <c r="DR21" i="1" s="1"/>
  <c r="R20" i="1"/>
  <c r="R22" i="1" s="1"/>
  <c r="Q11" i="1" s="1"/>
  <c r="ES36" i="1"/>
  <c r="DI6" i="1"/>
  <c r="DI16" i="1" s="1"/>
  <c r="AH36" i="1"/>
  <c r="AH19" i="1"/>
  <c r="AH21" i="1" s="1"/>
  <c r="AC19" i="1"/>
  <c r="AC21" i="1" s="1"/>
  <c r="AG17" i="1"/>
  <c r="BN36" i="1"/>
  <c r="BN19" i="1"/>
  <c r="BN21" i="1" s="1"/>
  <c r="BI19" i="1"/>
  <c r="BI21" i="1" s="1"/>
  <c r="BM17" i="1"/>
  <c r="CT36" i="1"/>
  <c r="CT19" i="1"/>
  <c r="CT21" i="1" s="1"/>
  <c r="CS17" i="1"/>
  <c r="DZ36" i="1"/>
  <c r="DY17" i="1"/>
  <c r="DZ19" i="1"/>
  <c r="DZ21" i="1" s="1"/>
  <c r="FF36" i="1"/>
  <c r="FF19" i="1"/>
  <c r="FF21" i="1" s="1"/>
  <c r="FE17" i="1"/>
  <c r="GL36" i="1"/>
  <c r="GK17" i="1"/>
  <c r="GL19" i="1"/>
  <c r="GL21" i="1" s="1"/>
  <c r="AH68" i="1"/>
  <c r="AH75" i="1" s="1"/>
  <c r="AG18" i="1"/>
  <c r="BN68" i="1"/>
  <c r="BN75" i="1" s="1"/>
  <c r="BM18" i="1"/>
  <c r="CT68" i="1"/>
  <c r="CT75" i="1" s="1"/>
  <c r="CS18" i="1"/>
  <c r="DZ68" i="1"/>
  <c r="DZ75" i="1" s="1"/>
  <c r="DY18" i="1"/>
  <c r="FF68" i="1"/>
  <c r="FF75" i="1" s="1"/>
  <c r="FE18" i="1"/>
  <c r="GL68" i="1"/>
  <c r="GL75" i="1" s="1"/>
  <c r="GK18" i="1"/>
  <c r="Z41" i="1"/>
  <c r="Z43" i="1" s="1"/>
  <c r="U20" i="1"/>
  <c r="U22" i="1" s="1"/>
  <c r="W11" i="1" s="1"/>
  <c r="AA11" i="1" s="1"/>
  <c r="BF41" i="1"/>
  <c r="BF43" i="1" s="1"/>
  <c r="BA20" i="1"/>
  <c r="BA22" i="1" s="1"/>
  <c r="BC11" i="1" s="1"/>
  <c r="CL41" i="1"/>
  <c r="CL43" i="1" s="1"/>
  <c r="CG20" i="1"/>
  <c r="CG22" i="1" s="1"/>
  <c r="CI11" i="1" s="1"/>
  <c r="CM11" i="1" s="1"/>
  <c r="DR41" i="1"/>
  <c r="DR43" i="1" s="1"/>
  <c r="DM20" i="1"/>
  <c r="DM22" i="1" s="1"/>
  <c r="DO11" i="1" s="1"/>
  <c r="EX41" i="1"/>
  <c r="EX43" i="1" s="1"/>
  <c r="ES20" i="1"/>
  <c r="ES22" i="1" s="1"/>
  <c r="EU11" i="1" s="1"/>
  <c r="GD41" i="1"/>
  <c r="GD43" i="1" s="1"/>
  <c r="FY20" i="1"/>
  <c r="FY22" i="1" s="1"/>
  <c r="GA11" i="1" s="1"/>
  <c r="GE11" i="1" s="1"/>
  <c r="Z84" i="1"/>
  <c r="Z57" i="1"/>
  <c r="BF84" i="1"/>
  <c r="CL57" i="1"/>
  <c r="CL84" i="1"/>
  <c r="DR57" i="1"/>
  <c r="DR84" i="1"/>
  <c r="EX57" i="1"/>
  <c r="GD84" i="1"/>
  <c r="BA17" i="1"/>
  <c r="CC17" i="1"/>
  <c r="DQ17" i="1"/>
  <c r="BU18" i="1"/>
  <c r="DM18" i="1"/>
  <c r="EO18" i="1"/>
  <c r="GC18" i="1"/>
  <c r="DR20" i="1"/>
  <c r="DR22" i="1" s="1"/>
  <c r="DQ11" i="1" s="1"/>
  <c r="FN57" i="1"/>
  <c r="FA36" i="1"/>
  <c r="FA17" i="1"/>
  <c r="CO68" i="1"/>
  <c r="CO18" i="1"/>
  <c r="GG17" i="1"/>
  <c r="DW84" i="1"/>
  <c r="DW57" i="1"/>
  <c r="BQ36" i="1"/>
  <c r="BQ17" i="1"/>
  <c r="EC36" i="1"/>
  <c r="EC17" i="1"/>
  <c r="GO36" i="1"/>
  <c r="GO17" i="1"/>
  <c r="BQ68" i="1"/>
  <c r="BQ18" i="1"/>
  <c r="EC68" i="1"/>
  <c r="EC18" i="1"/>
  <c r="GO68" i="1"/>
  <c r="GO18" i="1"/>
  <c r="DU17" i="1"/>
  <c r="FI17" i="1"/>
  <c r="GG18" i="1"/>
  <c r="BA19" i="1"/>
  <c r="BA21" i="1" s="1"/>
  <c r="EX19" i="1"/>
  <c r="EX21" i="1" s="1"/>
  <c r="AX20" i="1"/>
  <c r="AX22" i="1" s="1"/>
  <c r="AW11" i="1" s="1"/>
  <c r="GD57" i="1"/>
  <c r="AC36" i="1"/>
  <c r="AC17" i="1"/>
  <c r="AK19" i="1"/>
  <c r="AK21" i="1" s="1"/>
  <c r="AP36" i="1"/>
  <c r="AO17" i="1"/>
  <c r="BV36" i="1"/>
  <c r="BQ19" i="1"/>
  <c r="BQ21" i="1" s="1"/>
  <c r="DB19" i="1"/>
  <c r="DB21" i="1" s="1"/>
  <c r="CW19" i="1"/>
  <c r="CW21" i="1" s="1"/>
  <c r="DA17" i="1"/>
  <c r="EH36" i="1"/>
  <c r="EH19" i="1"/>
  <c r="EH21" i="1" s="1"/>
  <c r="EC19" i="1"/>
  <c r="EC21" i="1" s="1"/>
  <c r="FN36" i="1"/>
  <c r="FN19" i="1"/>
  <c r="FN21" i="1" s="1"/>
  <c r="FI19" i="1"/>
  <c r="FI21" i="1" s="1"/>
  <c r="FM17" i="1"/>
  <c r="GT36" i="1"/>
  <c r="GT19" i="1"/>
  <c r="GT21" i="1" s="1"/>
  <c r="GO19" i="1"/>
  <c r="GO21" i="1" s="1"/>
  <c r="AO18" i="1"/>
  <c r="DB68" i="1"/>
  <c r="DB75" i="1" s="1"/>
  <c r="DA18" i="1"/>
  <c r="FM18" i="1"/>
  <c r="AH41" i="1"/>
  <c r="AH43" i="1" s="1"/>
  <c r="AH20" i="1"/>
  <c r="AH22" i="1" s="1"/>
  <c r="AG11" i="1" s="1"/>
  <c r="AI11" i="1" s="1"/>
  <c r="BN41" i="1"/>
  <c r="BN43" i="1" s="1"/>
  <c r="BN20" i="1"/>
  <c r="BN22" i="1" s="1"/>
  <c r="BM11" i="1" s="1"/>
  <c r="BE17" i="1"/>
  <c r="GS17" i="1"/>
  <c r="BA18" i="1"/>
  <c r="CC18" i="1"/>
  <c r="DQ18" i="1"/>
  <c r="BV19" i="1"/>
  <c r="BV21" i="1" s="1"/>
  <c r="FA19" i="1"/>
  <c r="FA21" i="1" s="1"/>
  <c r="BF20" i="1"/>
  <c r="BF22" i="1" s="1"/>
  <c r="BE11" i="1" s="1"/>
  <c r="EP20" i="1"/>
  <c r="EP22" i="1" s="1"/>
  <c r="EO11" i="1" s="1"/>
  <c r="BK44" i="1"/>
  <c r="BK39" i="1"/>
  <c r="ES68" i="1"/>
  <c r="ES18" i="1"/>
  <c r="CO36" i="1"/>
  <c r="CO17" i="1"/>
  <c r="M36" i="1"/>
  <c r="M17" i="1"/>
  <c r="AS36" i="1"/>
  <c r="AS17" i="1"/>
  <c r="BY36" i="1"/>
  <c r="BY17" i="1"/>
  <c r="DE36" i="1"/>
  <c r="DE17" i="1"/>
  <c r="EK36" i="1"/>
  <c r="EK17" i="1"/>
  <c r="FQ36" i="1"/>
  <c r="FQ17" i="1"/>
  <c r="M68" i="1"/>
  <c r="M18" i="1"/>
  <c r="AS68" i="1"/>
  <c r="AS18" i="1"/>
  <c r="BY68" i="1"/>
  <c r="BY18" i="1"/>
  <c r="DE68" i="1"/>
  <c r="DE18" i="1"/>
  <c r="EK68" i="1"/>
  <c r="EK18" i="1"/>
  <c r="FQ68" i="1"/>
  <c r="FQ18" i="1"/>
  <c r="BI17" i="1"/>
  <c r="CW17" i="1"/>
  <c r="DU18" i="1"/>
  <c r="FI18" i="1"/>
  <c r="CL19" i="1"/>
  <c r="CL21" i="1" s="1"/>
  <c r="BI20" i="1"/>
  <c r="BI22" i="1" s="1"/>
  <c r="BK11" i="1" s="1"/>
  <c r="BO11" i="1" s="1"/>
  <c r="EX20" i="1"/>
  <c r="EX22" i="1" s="1"/>
  <c r="EW11" i="1" s="1"/>
  <c r="FN68" i="1"/>
  <c r="FN75" i="1" s="1"/>
  <c r="CG36" i="1"/>
  <c r="CG17" i="1"/>
  <c r="U68" i="1"/>
  <c r="U18" i="1"/>
  <c r="AC68" i="1"/>
  <c r="AC18" i="1"/>
  <c r="FA68" i="1"/>
  <c r="FA18" i="1"/>
  <c r="CG68" i="1"/>
  <c r="R36" i="1"/>
  <c r="M19" i="1"/>
  <c r="M21" i="1" s="1"/>
  <c r="AX36" i="1"/>
  <c r="AW17" i="1"/>
  <c r="AS19" i="1"/>
  <c r="AS21" i="1" s="1"/>
  <c r="CD44" i="1"/>
  <c r="CD39" i="1"/>
  <c r="DJ36" i="1"/>
  <c r="DE19" i="1"/>
  <c r="DE21" i="1" s="1"/>
  <c r="DI17" i="1"/>
  <c r="EK19" i="1"/>
  <c r="EK21" i="1" s="1"/>
  <c r="EP36" i="1"/>
  <c r="FV36" i="1"/>
  <c r="FQ19" i="1"/>
  <c r="FQ21" i="1" s="1"/>
  <c r="FU17" i="1"/>
  <c r="AX68" i="1"/>
  <c r="AX75" i="1" s="1"/>
  <c r="AW18" i="1"/>
  <c r="DJ68" i="1"/>
  <c r="DJ75" i="1" s="1"/>
  <c r="DI18" i="1"/>
  <c r="FV68" i="1"/>
  <c r="FV75" i="1" s="1"/>
  <c r="FU18" i="1"/>
  <c r="AP41" i="1"/>
  <c r="AP43" i="1" s="1"/>
  <c r="AP20" i="1"/>
  <c r="AP22" i="1" s="1"/>
  <c r="AO11" i="1" s="1"/>
  <c r="AO16" i="1" s="1"/>
  <c r="AK20" i="1"/>
  <c r="AK22" i="1" s="1"/>
  <c r="AM11" i="1" s="1"/>
  <c r="BV41" i="1"/>
  <c r="BV43" i="1" s="1"/>
  <c r="BV20" i="1"/>
  <c r="BV22" i="1" s="1"/>
  <c r="BU11" i="1" s="1"/>
  <c r="BQ20" i="1"/>
  <c r="BQ22" i="1" s="1"/>
  <c r="BS11" i="1" s="1"/>
  <c r="BW11" i="1" s="1"/>
  <c r="DB20" i="1"/>
  <c r="DB22" i="1" s="1"/>
  <c r="DA11" i="1" s="1"/>
  <c r="CW20" i="1"/>
  <c r="CW22" i="1" s="1"/>
  <c r="CY11" i="1" s="1"/>
  <c r="DC11" i="1" s="1"/>
  <c r="EH41" i="1"/>
  <c r="EH43" i="1" s="1"/>
  <c r="EH20" i="1"/>
  <c r="EH22" i="1" s="1"/>
  <c r="EG11" i="1" s="1"/>
  <c r="EC20" i="1"/>
  <c r="EC22" i="1" s="1"/>
  <c r="EE11" i="1" s="1"/>
  <c r="EI11" i="1" s="1"/>
  <c r="FN41" i="1"/>
  <c r="FN43" i="1" s="1"/>
  <c r="FN20" i="1"/>
  <c r="FN22" i="1" s="1"/>
  <c r="FM11" i="1" s="1"/>
  <c r="FI20" i="1"/>
  <c r="FI22" i="1" s="1"/>
  <c r="FK11" i="1" s="1"/>
  <c r="FO11" i="1" s="1"/>
  <c r="GT41" i="1"/>
  <c r="GT43" i="1" s="1"/>
  <c r="GT20" i="1"/>
  <c r="GT22" i="1" s="1"/>
  <c r="GS11" i="1" s="1"/>
  <c r="GO20" i="1"/>
  <c r="GO22" i="1" s="1"/>
  <c r="GQ11" i="1" s="1"/>
  <c r="BV84" i="1"/>
  <c r="BV57" i="1"/>
  <c r="DB84" i="1"/>
  <c r="DB57" i="1"/>
  <c r="EG17" i="1"/>
  <c r="FY17" i="1"/>
  <c r="Q18" i="1"/>
  <c r="BE18" i="1"/>
  <c r="GS18" i="1"/>
  <c r="CO19" i="1"/>
  <c r="CO21" i="1" s="1"/>
  <c r="GD19" i="1"/>
  <c r="GD21" i="1" s="1"/>
  <c r="CD20" i="1"/>
  <c r="CD22" i="1" s="1"/>
  <c r="U36" i="1"/>
  <c r="GI44" i="1"/>
  <c r="GI39" i="1"/>
  <c r="BF57" i="1"/>
  <c r="CY44" i="1"/>
  <c r="CY39" i="1"/>
  <c r="AM84" i="1"/>
  <c r="AM57" i="1"/>
  <c r="FK84" i="1"/>
  <c r="FK57" i="1"/>
  <c r="AH84" i="1"/>
  <c r="AH57" i="1"/>
  <c r="BN84" i="1"/>
  <c r="BN57" i="1"/>
  <c r="CT84" i="1"/>
  <c r="CT57" i="1"/>
  <c r="DZ84" i="1"/>
  <c r="DZ57" i="1"/>
  <c r="FF84" i="1"/>
  <c r="FF57" i="1"/>
  <c r="GL84" i="1"/>
  <c r="GL57" i="1"/>
  <c r="CT20" i="1"/>
  <c r="CT22" i="1" s="1"/>
  <c r="CS11" i="1" s="1"/>
  <c r="CU11" i="1" s="1"/>
  <c r="DZ20" i="1"/>
  <c r="DZ22" i="1" s="1"/>
  <c r="DY11" i="1" s="1"/>
  <c r="EA11" i="1" s="1"/>
  <c r="FF20" i="1"/>
  <c r="FF22" i="1" s="1"/>
  <c r="FE11" i="1" s="1"/>
  <c r="GL20" i="1"/>
  <c r="GL22" i="1" s="1"/>
  <c r="GK11" i="1" s="1"/>
  <c r="GM11" i="1" s="1"/>
  <c r="AM44" i="1"/>
  <c r="AM39" i="1"/>
  <c r="FK44" i="1"/>
  <c r="FK39" i="1"/>
  <c r="CY57" i="1"/>
  <c r="EH84" i="1"/>
  <c r="EH57" i="1"/>
  <c r="GT84" i="1"/>
  <c r="GT57" i="1"/>
  <c r="DW44" i="1"/>
  <c r="DW39" i="1"/>
  <c r="BK84" i="1"/>
  <c r="BK57" i="1"/>
  <c r="GI84" i="1"/>
  <c r="GI57" i="1"/>
  <c r="O39" i="1"/>
  <c r="AU39" i="1"/>
  <c r="CA39" i="1"/>
  <c r="DG39" i="1"/>
  <c r="EM39" i="1"/>
  <c r="FS39" i="1"/>
  <c r="O57" i="1"/>
  <c r="AU57" i="1"/>
  <c r="CA57" i="1"/>
  <c r="DG57" i="1"/>
  <c r="EM57" i="1"/>
  <c r="FS57" i="1"/>
  <c r="AE39" i="1"/>
  <c r="CQ39" i="1"/>
  <c r="FC39" i="1"/>
  <c r="AE57" i="1"/>
  <c r="CQ57" i="1"/>
  <c r="FC57" i="1"/>
  <c r="BS39" i="1"/>
  <c r="EE39" i="1"/>
  <c r="GQ39" i="1"/>
  <c r="BS57" i="1"/>
  <c r="EE57" i="1"/>
  <c r="GQ57" i="1"/>
  <c r="ES23" i="1" l="1"/>
  <c r="EU6" i="1"/>
  <c r="EP44" i="1"/>
  <c r="EP39" i="1"/>
  <c r="FV84" i="1"/>
  <c r="Q16" i="1"/>
  <c r="EK23" i="1"/>
  <c r="EM6" i="1"/>
  <c r="AX44" i="1"/>
  <c r="AX39" i="1"/>
  <c r="FN23" i="1"/>
  <c r="FM6" i="1"/>
  <c r="FM16" i="1" s="1"/>
  <c r="BQ23" i="1"/>
  <c r="BS6" i="1"/>
  <c r="EX84" i="1"/>
  <c r="BG11" i="1"/>
  <c r="GL23" i="1"/>
  <c r="GK6" i="1"/>
  <c r="DZ44" i="1"/>
  <c r="DZ39" i="1"/>
  <c r="U23" i="1"/>
  <c r="W6" i="1"/>
  <c r="EX39" i="1"/>
  <c r="EX44" i="1"/>
  <c r="Z23" i="1"/>
  <c r="Y6" i="1"/>
  <c r="Y16" i="1" s="1"/>
  <c r="R23" i="1"/>
  <c r="AX23" i="1"/>
  <c r="AS23" i="1"/>
  <c r="AU6" i="1"/>
  <c r="CL23" i="1"/>
  <c r="CK6" i="1"/>
  <c r="CK16" i="1" s="1"/>
  <c r="DQ6" i="1"/>
  <c r="DQ16" i="1" s="1"/>
  <c r="DR23" i="1"/>
  <c r="CD23" i="1"/>
  <c r="CC11" i="1"/>
  <c r="CC16" i="1" s="1"/>
  <c r="M23" i="1"/>
  <c r="O6" i="1"/>
  <c r="FN44" i="1"/>
  <c r="FN39" i="1"/>
  <c r="BV44" i="1"/>
  <c r="BV39" i="1"/>
  <c r="AC23" i="1"/>
  <c r="AE6" i="1"/>
  <c r="BY23" i="1"/>
  <c r="CA11" i="1"/>
  <c r="DM23" i="1"/>
  <c r="DO6" i="1"/>
  <c r="FV44" i="1"/>
  <c r="FV39" i="1"/>
  <c r="CW23" i="1"/>
  <c r="CY6" i="1"/>
  <c r="DZ23" i="1"/>
  <c r="DY6" i="1"/>
  <c r="GD23" i="1"/>
  <c r="GC6" i="1"/>
  <c r="GC16" i="1" s="1"/>
  <c r="DE23" i="1"/>
  <c r="DG6" i="1"/>
  <c r="R44" i="1"/>
  <c r="R39" i="1"/>
  <c r="EC23" i="1"/>
  <c r="EE6" i="1"/>
  <c r="EW6" i="1"/>
  <c r="EW16" i="1" s="1"/>
  <c r="EX23" i="1"/>
  <c r="EY11" i="1"/>
  <c r="GL44" i="1"/>
  <c r="GL39" i="1"/>
  <c r="CT23" i="1"/>
  <c r="CS6" i="1"/>
  <c r="CS16" i="1" s="1"/>
  <c r="AG6" i="1"/>
  <c r="AG16" i="1" s="1"/>
  <c r="AH23" i="1"/>
  <c r="AY11" i="1"/>
  <c r="DR44" i="1"/>
  <c r="DR39" i="1"/>
  <c r="Z39" i="1"/>
  <c r="Z44" i="1"/>
  <c r="FK6" i="1"/>
  <c r="FI23" i="1"/>
  <c r="CO23" i="1"/>
  <c r="CQ6" i="1"/>
  <c r="AQ11" i="1"/>
  <c r="DJ44" i="1"/>
  <c r="DJ39" i="1"/>
  <c r="GO23" i="1"/>
  <c r="GQ6" i="1"/>
  <c r="EH23" i="1"/>
  <c r="EG6" i="1"/>
  <c r="EG16" i="1" s="1"/>
  <c r="AP44" i="1"/>
  <c r="AP39" i="1"/>
  <c r="BA23" i="1"/>
  <c r="BC6" i="1"/>
  <c r="CT44" i="1"/>
  <c r="CT39" i="1"/>
  <c r="AH44" i="1"/>
  <c r="AH39" i="1"/>
  <c r="DJ84" i="1"/>
  <c r="CG23" i="1"/>
  <c r="CI6" i="1"/>
  <c r="BE6" i="1"/>
  <c r="BE16" i="1" s="1"/>
  <c r="BF23" i="1"/>
  <c r="BN44" i="1"/>
  <c r="BN39" i="1"/>
  <c r="FA23" i="1"/>
  <c r="FC6" i="1"/>
  <c r="GT23" i="1"/>
  <c r="GS6" i="1"/>
  <c r="GS16" i="1" s="1"/>
  <c r="EH44" i="1"/>
  <c r="EH39" i="1"/>
  <c r="AM6" i="1"/>
  <c r="AK23" i="1"/>
  <c r="DS11" i="1"/>
  <c r="FE6" i="1"/>
  <c r="FE16" i="1" s="1"/>
  <c r="FF23" i="1"/>
  <c r="FY23" i="1"/>
  <c r="GA6" i="1"/>
  <c r="BM6" i="1"/>
  <c r="BM16" i="1" s="1"/>
  <c r="BN23" i="1"/>
  <c r="DB23" i="1"/>
  <c r="DA6" i="1"/>
  <c r="DA16" i="1" s="1"/>
  <c r="BF39" i="1"/>
  <c r="BF44" i="1"/>
  <c r="GU11" i="1"/>
  <c r="FQ23" i="1"/>
  <c r="FS6" i="1"/>
  <c r="BV23" i="1"/>
  <c r="BU6" i="1"/>
  <c r="BU16" i="1" s="1"/>
  <c r="GT44" i="1"/>
  <c r="GT39" i="1"/>
  <c r="AP23" i="1"/>
  <c r="FN84" i="1"/>
  <c r="FF44" i="1"/>
  <c r="FF39" i="1"/>
  <c r="BI23" i="1"/>
  <c r="BK6" i="1"/>
  <c r="EQ11" i="1"/>
  <c r="S11" i="1"/>
  <c r="GD39" i="1"/>
  <c r="GD44" i="1"/>
  <c r="CL44" i="1"/>
  <c r="CL39" i="1"/>
  <c r="EO16" i="1"/>
  <c r="EM16" i="1" l="1"/>
  <c r="EQ6" i="1"/>
  <c r="FG6" i="1"/>
  <c r="FC16" i="1"/>
  <c r="DY16" i="1"/>
  <c r="EA6" i="1"/>
  <c r="AU16" i="1"/>
  <c r="AY6" i="1"/>
  <c r="AQ6" i="1"/>
  <c r="AM16" i="1"/>
  <c r="GQ16" i="1"/>
  <c r="GU6" i="1"/>
  <c r="FK16" i="1"/>
  <c r="FO6" i="1"/>
  <c r="BK16" i="1"/>
  <c r="BO6" i="1"/>
  <c r="EE16" i="1"/>
  <c r="EI6" i="1"/>
  <c r="W16" i="1"/>
  <c r="AA6" i="1"/>
  <c r="FS16" i="1"/>
  <c r="FW6" i="1"/>
  <c r="CY16" i="1"/>
  <c r="DC6" i="1"/>
  <c r="AE16" i="1"/>
  <c r="AI6" i="1"/>
  <c r="CU6" i="1"/>
  <c r="CQ16" i="1"/>
  <c r="O16" i="1"/>
  <c r="GA16" i="1"/>
  <c r="GE6" i="1"/>
  <c r="BC16" i="1"/>
  <c r="BG6" i="1"/>
  <c r="CE11" i="1"/>
  <c r="CA16" i="1"/>
  <c r="CI16" i="1"/>
  <c r="CM6" i="1"/>
  <c r="DG16" i="1"/>
  <c r="DK6" i="1"/>
  <c r="GK16" i="1"/>
  <c r="GM6" i="1"/>
  <c r="EU16" i="1"/>
  <c r="EY6" i="1"/>
  <c r="DO16" i="1"/>
  <c r="DS6" i="1"/>
  <c r="BS16" i="1"/>
  <c r="BW6" i="1"/>
  <c r="GD11" i="3"/>
  <c r="GA10" i="3"/>
  <c r="FY11" i="3"/>
  <c r="FS10" i="3"/>
  <c r="FQ11" i="3"/>
  <c r="FV11" i="3"/>
  <c r="AK11" i="3"/>
  <c r="AP11" i="3"/>
  <c r="AM10" i="3"/>
  <c r="DZ26" i="3"/>
  <c r="DZ25" i="3"/>
  <c r="AP26" i="3"/>
  <c r="AP25" i="3"/>
  <c r="EW9" i="3"/>
  <c r="GT25" i="3"/>
  <c r="GT26" i="3"/>
  <c r="FN25" i="3"/>
  <c r="FN26" i="3"/>
  <c r="AW10" i="3"/>
  <c r="W26" i="3"/>
  <c r="W25" i="3"/>
  <c r="DR25" i="3"/>
  <c r="DR26" i="3"/>
  <c r="EW6" i="3"/>
  <c r="EX13" i="3"/>
  <c r="EH11" i="3"/>
  <c r="EC11" i="3"/>
  <c r="EE10" i="3"/>
  <c r="AO9" i="3"/>
  <c r="FV25" i="3"/>
  <c r="FV26" i="3"/>
  <c r="BF25" i="3"/>
  <c r="BF26" i="3"/>
  <c r="FU9" i="3"/>
  <c r="BC9" i="3"/>
  <c r="DA10" i="3"/>
  <c r="DW10" i="3"/>
  <c r="DZ11" i="3"/>
  <c r="DU11" i="3"/>
  <c r="R11" i="3"/>
  <c r="O10" i="3"/>
  <c r="M11" i="3"/>
  <c r="DO10" i="3"/>
  <c r="DM11" i="3"/>
  <c r="DR11" i="3"/>
  <c r="DG10" i="3"/>
  <c r="DE11" i="3"/>
  <c r="DJ11" i="3"/>
  <c r="FQ13" i="3"/>
  <c r="DB25" i="3"/>
  <c r="DB21" i="3"/>
  <c r="DB26" i="3"/>
  <c r="EP13" i="3"/>
  <c r="DM13" i="3"/>
  <c r="BS25" i="3"/>
  <c r="BS26" i="3"/>
  <c r="CY10" i="3"/>
  <c r="DB11" i="3"/>
  <c r="CW11" i="3"/>
  <c r="DW26" i="3"/>
  <c r="DW21" i="3"/>
  <c r="DW25" i="3"/>
  <c r="FK10" i="3"/>
  <c r="FN11" i="3"/>
  <c r="FI11" i="3"/>
  <c r="BU10" i="3"/>
  <c r="AP13" i="3"/>
  <c r="AO6" i="3"/>
  <c r="BF11" i="3"/>
  <c r="BC10" i="3"/>
  <c r="BA11" i="3"/>
  <c r="DQ10" i="3"/>
  <c r="DR21" i="3"/>
  <c r="EP11" i="3"/>
  <c r="EK11" i="3"/>
  <c r="EM10" i="3"/>
  <c r="GD13" i="3"/>
  <c r="DZ21" i="3"/>
  <c r="DY10" i="3"/>
  <c r="AX11" i="3"/>
  <c r="AS11" i="3"/>
  <c r="AU10" i="3"/>
  <c r="Z13" i="3"/>
  <c r="AO10" i="3"/>
  <c r="AP21" i="3"/>
  <c r="AO7" i="3"/>
  <c r="AP12" i="3"/>
  <c r="GQ10" i="3"/>
  <c r="GT11" i="3"/>
  <c r="GO11" i="3"/>
  <c r="DJ13" i="3"/>
  <c r="ES13" i="3"/>
  <c r="FU10" i="3"/>
  <c r="FV21" i="3"/>
  <c r="O25" i="3"/>
  <c r="O21" i="3"/>
  <c r="O26" i="3"/>
  <c r="BM10" i="3"/>
  <c r="DO6" i="3"/>
  <c r="DO9" i="3"/>
  <c r="EX26" i="3"/>
  <c r="EX25" i="3"/>
  <c r="EG10" i="3"/>
  <c r="GL26" i="3"/>
  <c r="GL25" i="3"/>
  <c r="DB13" i="3"/>
  <c r="DU13" i="3"/>
  <c r="BN13" i="3"/>
  <c r="EH13" i="3"/>
  <c r="DE13" i="3"/>
  <c r="R26" i="3"/>
  <c r="R25" i="3"/>
  <c r="GL11" i="3"/>
  <c r="GI10" i="3"/>
  <c r="GG11" i="3"/>
  <c r="BK9" i="3"/>
  <c r="GA26" i="3"/>
  <c r="GA21" i="3"/>
  <c r="GA25" i="3"/>
  <c r="GD26" i="3"/>
  <c r="GD25" i="3"/>
  <c r="EW10" i="3"/>
  <c r="EX12" i="3"/>
  <c r="EW7" i="3"/>
  <c r="EX21" i="3"/>
  <c r="BK26" i="3"/>
  <c r="BK25" i="3"/>
  <c r="W21" i="3"/>
  <c r="W10" i="3"/>
  <c r="U11" i="3"/>
  <c r="Z11" i="3"/>
  <c r="DI10" i="3"/>
  <c r="BQ11" i="3"/>
  <c r="BS10" i="3"/>
  <c r="BS21" i="3"/>
  <c r="BV11" i="3"/>
  <c r="EX11" i="3"/>
  <c r="EU10" i="3"/>
  <c r="ES11" i="3"/>
  <c r="BF13" i="3"/>
  <c r="AX26" i="3"/>
  <c r="AX21" i="3"/>
  <c r="AX25" i="3"/>
  <c r="GT13" i="3"/>
  <c r="M13" i="3"/>
  <c r="AW9" i="3"/>
  <c r="GS6" i="3"/>
  <c r="GS9" i="3"/>
  <c r="EU25" i="3"/>
  <c r="EU21" i="3"/>
  <c r="EU26" i="3"/>
  <c r="BC6" i="3"/>
  <c r="BA13" i="3"/>
  <c r="GT21" i="3"/>
  <c r="GT12" i="3"/>
  <c r="GS7" i="3"/>
  <c r="GS10" i="3"/>
  <c r="DJ26" i="3"/>
  <c r="DJ21" i="3"/>
  <c r="DJ25" i="3"/>
  <c r="FS25" i="3"/>
  <c r="FS21" i="3"/>
  <c r="FS26" i="3"/>
  <c r="CY25" i="3"/>
  <c r="CY21" i="3"/>
  <c r="CY26" i="3"/>
  <c r="GI25" i="3"/>
  <c r="GI21" i="3"/>
  <c r="GI26" i="3"/>
  <c r="AU9" i="3"/>
  <c r="Y10" i="3"/>
  <c r="FI13" i="3"/>
  <c r="BV26" i="3"/>
  <c r="BV21" i="3"/>
  <c r="BV25" i="3"/>
  <c r="GD21" i="3"/>
  <c r="GC10" i="3"/>
  <c r="BF21" i="3"/>
  <c r="BE10" i="3"/>
  <c r="DZ13" i="3"/>
  <c r="Q10" i="3"/>
  <c r="R21" i="3"/>
  <c r="DO26" i="3"/>
  <c r="DM12" i="3"/>
  <c r="DO7" i="3"/>
  <c r="DO21" i="3"/>
  <c r="DO25" i="3"/>
  <c r="FV13" i="3"/>
  <c r="FU7" i="3"/>
  <c r="FV12" i="3"/>
  <c r="FU6" i="3"/>
  <c r="FY13" i="3"/>
  <c r="BV13" i="3"/>
  <c r="BE7" i="3"/>
  <c r="BF12" i="3"/>
  <c r="BE6" i="3"/>
  <c r="BE9" i="3"/>
  <c r="BM6" i="3"/>
  <c r="BM9" i="3"/>
  <c r="O7" i="3"/>
  <c r="M12" i="3"/>
  <c r="O6" i="3"/>
  <c r="O9" i="3"/>
  <c r="BK6" i="3"/>
  <c r="BI13" i="3"/>
  <c r="EC13" i="3"/>
  <c r="BK21" i="3"/>
  <c r="BN11" i="3"/>
  <c r="BI11" i="3"/>
  <c r="BI12" i="3"/>
  <c r="BK7" i="3"/>
  <c r="BK10" i="3"/>
  <c r="DQ9" i="3"/>
  <c r="GC7" i="3"/>
  <c r="GD12" i="3"/>
  <c r="GC6" i="3"/>
  <c r="GC9" i="3"/>
  <c r="CW13" i="3"/>
  <c r="FK26" i="3"/>
  <c r="FK21" i="3"/>
  <c r="FK25" i="3"/>
  <c r="BC26" i="3"/>
  <c r="BA12" i="3"/>
  <c r="BC7" i="3"/>
  <c r="BC21" i="3"/>
  <c r="BC25" i="3"/>
  <c r="DQ6" i="3"/>
  <c r="DQ7" i="3"/>
  <c r="DR12" i="3"/>
  <c r="DR13" i="3"/>
  <c r="EK13" i="3"/>
  <c r="GK9" i="3"/>
  <c r="DY7" i="3"/>
  <c r="DZ12" i="3"/>
  <c r="DY6" i="3"/>
  <c r="DY9" i="3"/>
  <c r="U13" i="3"/>
  <c r="GO13" i="3"/>
  <c r="GA7" i="3"/>
  <c r="FY12" i="3"/>
  <c r="GA6" i="3"/>
  <c r="GA9" i="3"/>
  <c r="GK10" i="3"/>
  <c r="GL21" i="3"/>
  <c r="BQ13" i="3"/>
  <c r="EO10" i="3"/>
  <c r="FN13" i="3"/>
  <c r="EG6" i="3"/>
  <c r="EG9" i="3"/>
  <c r="R13" i="3"/>
  <c r="GG13" i="3"/>
  <c r="EE6" i="3"/>
  <c r="EE9" i="3"/>
  <c r="AM9" i="3"/>
  <c r="CY7" i="3"/>
  <c r="CW12" i="3"/>
  <c r="CY6" i="3"/>
  <c r="CY9" i="3"/>
  <c r="AX13" i="3"/>
  <c r="AW7" i="3"/>
  <c r="AX12" i="3"/>
  <c r="AW6" i="3"/>
  <c r="FK7" i="3"/>
  <c r="FI12" i="3"/>
  <c r="FK6" i="3"/>
  <c r="FK9" i="3"/>
  <c r="AM26" i="3"/>
  <c r="AM21" i="3"/>
  <c r="AM25" i="3"/>
  <c r="EM26" i="3"/>
  <c r="EM21" i="3"/>
  <c r="EM25" i="3"/>
  <c r="GQ26" i="3"/>
  <c r="GQ21" i="3"/>
  <c r="GQ25" i="3"/>
  <c r="AU25" i="3"/>
  <c r="AU21" i="3"/>
  <c r="AU26" i="3"/>
  <c r="Z25" i="3"/>
  <c r="Z21" i="3"/>
  <c r="Z26" i="3"/>
  <c r="EU7" i="3"/>
  <c r="ES12" i="3"/>
  <c r="EU6" i="3"/>
  <c r="EU9" i="3"/>
  <c r="BN25" i="3"/>
  <c r="BN12" i="3"/>
  <c r="BM7" i="3"/>
  <c r="BN21" i="3"/>
  <c r="BN26" i="3"/>
  <c r="AM6" i="3"/>
  <c r="AK13" i="3"/>
  <c r="AK12" i="3"/>
  <c r="AM7" i="3"/>
  <c r="BU7" i="3"/>
  <c r="BV12" i="3"/>
  <c r="BU6" i="3"/>
  <c r="BU9" i="3"/>
  <c r="GK6" i="3"/>
  <c r="GK7" i="3"/>
  <c r="GL12" i="3"/>
  <c r="GL13" i="3"/>
  <c r="BS7" i="3"/>
  <c r="BQ12" i="3"/>
  <c r="BS6" i="3"/>
  <c r="BS9" i="3"/>
  <c r="DW7" i="3"/>
  <c r="DU12" i="3"/>
  <c r="DW6" i="3"/>
  <c r="DW9" i="3"/>
  <c r="FN21" i="3"/>
  <c r="FM10" i="3"/>
  <c r="Y7" i="3"/>
  <c r="Z12" i="3"/>
  <c r="Y6" i="3"/>
  <c r="Y9" i="3"/>
  <c r="FS7" i="3"/>
  <c r="FQ12" i="3"/>
  <c r="FS6" i="3"/>
  <c r="FS9" i="3"/>
  <c r="DG25" i="3"/>
  <c r="DG21" i="3"/>
  <c r="DG26" i="3"/>
  <c r="EE25" i="3"/>
  <c r="EC12" i="3"/>
  <c r="EE7" i="3"/>
  <c r="EE21" i="3"/>
  <c r="EE26" i="3"/>
  <c r="DI7" i="3"/>
  <c r="DJ12" i="3"/>
  <c r="DI6" i="3"/>
  <c r="DI9" i="3"/>
  <c r="EO6" i="3"/>
  <c r="EO9" i="3"/>
  <c r="GI7" i="3"/>
  <c r="GG12" i="3"/>
  <c r="GI6" i="3"/>
  <c r="GI9" i="3"/>
  <c r="AS13" i="3"/>
  <c r="AU7" i="3"/>
  <c r="AS12" i="3"/>
  <c r="AU6" i="3"/>
  <c r="EH25" i="3"/>
  <c r="EH12" i="3"/>
  <c r="EG7" i="3"/>
  <c r="EH21" i="3"/>
  <c r="EH26" i="3"/>
  <c r="DG7" i="3"/>
  <c r="DE12" i="3"/>
  <c r="DG6" i="3"/>
  <c r="DG9" i="3"/>
  <c r="Q7" i="3"/>
  <c r="R12" i="3"/>
  <c r="Q6" i="3"/>
  <c r="Q9" i="3"/>
  <c r="DA7" i="3"/>
  <c r="DB12" i="3"/>
  <c r="DA6" i="3"/>
  <c r="DA9" i="3"/>
  <c r="EM7" i="3"/>
  <c r="EK12" i="3"/>
  <c r="EM6" i="3"/>
  <c r="EM9" i="3"/>
  <c r="GQ7" i="3"/>
  <c r="GO12" i="3"/>
  <c r="GQ6" i="3"/>
  <c r="GQ9" i="3"/>
  <c r="EP25" i="3"/>
  <c r="EP12" i="3"/>
  <c r="EO7" i="3"/>
  <c r="EP21" i="3"/>
  <c r="EP26" i="3"/>
  <c r="FM7" i="3"/>
  <c r="FN12" i="3"/>
  <c r="FM6" i="3"/>
  <c r="FM9" i="3"/>
  <c r="W7" i="3"/>
  <c r="U12" i="3"/>
  <c r="W6" i="3"/>
  <c r="W9" i="3"/>
</calcChain>
</file>

<file path=xl/sharedStrings.xml><?xml version="1.0" encoding="utf-8"?>
<sst xmlns="http://schemas.openxmlformats.org/spreadsheetml/2006/main" count="2753" uniqueCount="181">
  <si>
    <t>Контрольные замеры по ПС 110/35/6 кВ Башаринская</t>
  </si>
  <si>
    <t>Дата: 21.06.2023 г.</t>
  </si>
  <si>
    <t>Трансформаторы</t>
  </si>
  <si>
    <t>ДН</t>
  </si>
  <si>
    <t>Sном</t>
  </si>
  <si>
    <t>dPхх</t>
  </si>
  <si>
    <t>dQхх</t>
  </si>
  <si>
    <t>Класс U</t>
  </si>
  <si>
    <t>СШ(С)</t>
  </si>
  <si>
    <t>dPкз</t>
  </si>
  <si>
    <t>Uк</t>
  </si>
  <si>
    <t>I</t>
  </si>
  <si>
    <t>P</t>
  </si>
  <si>
    <t>Q</t>
  </si>
  <si>
    <t>CosФ</t>
  </si>
  <si>
    <t>№1</t>
  </si>
  <si>
    <t>&lt;нет&gt;</t>
  </si>
  <si>
    <t>?</t>
  </si>
  <si>
    <t>1С</t>
  </si>
  <si>
    <t>3С</t>
  </si>
  <si>
    <t>4С</t>
  </si>
  <si>
    <t>Положение РПН (ПБВ) / ВДТ:</t>
  </si>
  <si>
    <t>/</t>
  </si>
  <si>
    <t>№2</t>
  </si>
  <si>
    <t>2С</t>
  </si>
  <si>
    <t>Итого:</t>
  </si>
  <si>
    <t>110 кВ</t>
  </si>
  <si>
    <t>35 кВ</t>
  </si>
  <si>
    <t>6 кВ</t>
  </si>
  <si>
    <t>Переменные потери, МВА</t>
  </si>
  <si>
    <t>dPпер + djQпер</t>
  </si>
  <si>
    <t>+ j</t>
  </si>
  <si>
    <t>Нагрузка, приведенная к шинам 110 кВ, с учетом потерь, МВА</t>
  </si>
  <si>
    <t>Sрасч</t>
  </si>
  <si>
    <t>Сумма</t>
  </si>
  <si>
    <t>Шины (секции)</t>
  </si>
  <si>
    <t>Подключение</t>
  </si>
  <si>
    <t>U</t>
  </si>
  <si>
    <t>Т№1 - СН</t>
  </si>
  <si>
    <t>Т№2 - СН</t>
  </si>
  <si>
    <t>Т№2 - НН1</t>
  </si>
  <si>
    <t>Т№2 - НН2</t>
  </si>
  <si>
    <t>Т№1 - НН1</t>
  </si>
  <si>
    <t>Т№1 - НН2</t>
  </si>
  <si>
    <t>Присоединения</t>
  </si>
  <si>
    <t>Уст.АЧР1</t>
  </si>
  <si>
    <t>Уст.АЧР2</t>
  </si>
  <si>
    <t>Уст.ЧАПВ</t>
  </si>
  <si>
    <t>Уст.СОАЧР</t>
  </si>
  <si>
    <t>Гц</t>
  </si>
  <si>
    <t>сек</t>
  </si>
  <si>
    <t>1С 35 кВ</t>
  </si>
  <si>
    <t>В 35 кВ Т№1 1С</t>
  </si>
  <si>
    <t>СВ 35 кВ 1С-2С</t>
  </si>
  <si>
    <t>выкл.</t>
  </si>
  <si>
    <t>Полдневская</t>
  </si>
  <si>
    <t>Небаланс по шине 1С 35 кВ</t>
  </si>
  <si>
    <t>2С 35 кВ</t>
  </si>
  <si>
    <t>В 35 кВ Т№2 2С</t>
  </si>
  <si>
    <t>СВ 35 кВ 2С-1С</t>
  </si>
  <si>
    <t>Небаланс по шине 2С 35 кВ</t>
  </si>
  <si>
    <t>Небаланс по шинам 35 кВ</t>
  </si>
  <si>
    <t>1С 6 кВ</t>
  </si>
  <si>
    <t>В 6 кВ Т№2 1С</t>
  </si>
  <si>
    <t>СВ 6 кВ 1С-3С</t>
  </si>
  <si>
    <t>КТП СН (яч.2)</t>
  </si>
  <si>
    <t>Подсобное хозяйство (яч.4)</t>
  </si>
  <si>
    <t>Очистные (яч.6)</t>
  </si>
  <si>
    <t>РП2(1) (яч.8)</t>
  </si>
  <si>
    <t>16(1) (яч.14)</t>
  </si>
  <si>
    <t>ГСМ (яч.18)</t>
  </si>
  <si>
    <t>Паршинский (яч.20)</t>
  </si>
  <si>
    <t>ГПП -7(2) (яч.22)</t>
  </si>
  <si>
    <t>БСК-1 (яч.24)</t>
  </si>
  <si>
    <t>Небаланс по шине 1С 6 кВ</t>
  </si>
  <si>
    <t>2С 6 кВ</t>
  </si>
  <si>
    <t>В 6 кВ Т№2 2С</t>
  </si>
  <si>
    <t>СВ 6 кВ 2С-4С</t>
  </si>
  <si>
    <t>БСК-2 (яч.17)</t>
  </si>
  <si>
    <t>ЦРП-2 (яч.19)</t>
  </si>
  <si>
    <t>16(2) (яч.23)</t>
  </si>
  <si>
    <t>ГПП-4-5 (яч.25)</t>
  </si>
  <si>
    <t>РП2(2) (яч.27)</t>
  </si>
  <si>
    <t>Небаланс по шине 2С 6 кВ</t>
  </si>
  <si>
    <t>3С 6 кВ</t>
  </si>
  <si>
    <t>В 6 кВ Т№1 3С</t>
  </si>
  <si>
    <t>СВ 6 кВ 3С-1С</t>
  </si>
  <si>
    <t>ГПП-2В (яч.30)</t>
  </si>
  <si>
    <t>Стройбаза (яч.34)</t>
  </si>
  <si>
    <t>БСК-3 (яч.38)</t>
  </si>
  <si>
    <t>ГПП-15 (яч.40)</t>
  </si>
  <si>
    <t>ГПП-1 (яч.46)</t>
  </si>
  <si>
    <t>Небаланс по шине 3С 6 кВ</t>
  </si>
  <si>
    <t>4С 6 кВ</t>
  </si>
  <si>
    <t>В 6 кВ Т№1 4С</t>
  </si>
  <si>
    <t>СВ 6 кВ 4С-2С</t>
  </si>
  <si>
    <t>БСК-4 (яч.33)</t>
  </si>
  <si>
    <t>ГПП-7(1) (яч.37)</t>
  </si>
  <si>
    <t>Рудник (яч.56)</t>
  </si>
  <si>
    <t>ЦРП-1 (яч.58)</t>
  </si>
  <si>
    <t>Небаланс по шине 4С 6 кВ</t>
  </si>
  <si>
    <t>Небаланс по шинам 6 кВ</t>
  </si>
  <si>
    <t>Замер провёл:</t>
  </si>
  <si>
    <t>Новоселова О.В.</t>
  </si>
  <si>
    <t>Новоселова Т.В.</t>
  </si>
  <si>
    <t>Кузнецова А.</t>
  </si>
  <si>
    <t>Контрольные замеры по ПС 110/6 кВ Огнеупорная</t>
  </si>
  <si>
    <t>Т№1 - НН</t>
  </si>
  <si>
    <t>Т№2 - НН</t>
  </si>
  <si>
    <t>В 6 кВ Т№1 1С</t>
  </si>
  <si>
    <t>ООО "Гига"вв.3 (яч.30)</t>
  </si>
  <si>
    <t>-</t>
  </si>
  <si>
    <t>ООО "ОСК" вв.1 (яч.31)</t>
  </si>
  <si>
    <t>ТРП-6 кВ УЭМЗ вв.1 (яч.1)</t>
  </si>
  <si>
    <t>ООО "Гига" вв.1 (яч.27)</t>
  </si>
  <si>
    <t>РП- 6 кВЗМК вв.1 (яч.2)</t>
  </si>
  <si>
    <t>ПС-1А вв.1 (яч.3)</t>
  </si>
  <si>
    <t>ПС-17 Т-1 (яч.4)</t>
  </si>
  <si>
    <t>ПС-13 Т-1 (яч.5)</t>
  </si>
  <si>
    <t>ПС-19 вв.1 (яч.6)</t>
  </si>
  <si>
    <t>ПС-5 Т-1 ПС-6 Т-1 (яч.7)</t>
  </si>
  <si>
    <t>ТРП-3603 вв.1 (яч.8)</t>
  </si>
  <si>
    <t>ПС-14 Т-1 (яч.9)</t>
  </si>
  <si>
    <t>ПС-3 вв.1 (яч.10)</t>
  </si>
  <si>
    <t>ПС-4 вв.1 (яч.11)</t>
  </si>
  <si>
    <t>ООО "Мега" вв.1 (яч.29)</t>
  </si>
  <si>
    <t>ПС-4 вв.2 (яч.14)</t>
  </si>
  <si>
    <t>РП-6 кВ ЗМК вв.2 (яч.15)</t>
  </si>
  <si>
    <t>ПС-3 вв.2 (яч.16)</t>
  </si>
  <si>
    <t>ПС-14 Т-2 (яч.17)</t>
  </si>
  <si>
    <t>ПС-1А вв.2 (яч.18)</t>
  </si>
  <si>
    <t>выкл</t>
  </si>
  <si>
    <t>ПС-5 Т-2, ПС-6 Т-2 (яч.19)</t>
  </si>
  <si>
    <t>ПС-19 вв.2 (яч.20)</t>
  </si>
  <si>
    <t>ПС-13 Т-2 (яч.21)</t>
  </si>
  <si>
    <t>ПС-17 Т-2 (яч.22)</t>
  </si>
  <si>
    <t>ТРП-3603 вв.2 (яч.23)</t>
  </si>
  <si>
    <t>ООО "Бит" вв.2 (яч.24)</t>
  </si>
  <si>
    <t>ООО "Гига"  (яч.28)</t>
  </si>
  <si>
    <t>ТРП-6 кВ УЭМЗ вв.2 (яч.25)</t>
  </si>
  <si>
    <t>ООО "Гига" вв.4 (яч.32)</t>
  </si>
  <si>
    <t>ООО "Квантум" вв.1 (яч.33)</t>
  </si>
  <si>
    <t>Контрольные замеры по ПС 35/6 кВ Дунитовый рудник</t>
  </si>
  <si>
    <t>Нагрузка, приведенная к шинам 35 кВ, с учетом потерь, МВА</t>
  </si>
  <si>
    <t>Дробилка (яч.6)</t>
  </si>
  <si>
    <t>Карьер (яч.10)</t>
  </si>
  <si>
    <t>ТСН-1 (яч.4)</t>
  </si>
  <si>
    <t>п. 19 ж о результатах контрольных замеров электрических параметров режимов работы оборудования</t>
  </si>
  <si>
    <t>Контроль загрузки силовых трансформаторов ПС УПИ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ФГАОУ ВО "УрФУ имени первого Президента России Б.Н. Ельцина",  ЭПК УрФУ</t>
  </si>
  <si>
    <t>Дата: 16.06.2023 г.</t>
  </si>
  <si>
    <t>№</t>
  </si>
  <si>
    <t>ПС</t>
  </si>
  <si>
    <t>Т</t>
  </si>
  <si>
    <t>10:00-11:00</t>
  </si>
  <si>
    <t>20:00-21:00</t>
  </si>
  <si>
    <t>A+</t>
  </si>
  <si>
    <t>R+</t>
  </si>
  <si>
    <t>S</t>
  </si>
  <si>
    <t>Kз</t>
  </si>
  <si>
    <t>Sсум</t>
  </si>
  <si>
    <t>Kз(Т)</t>
  </si>
  <si>
    <t>УПИ</t>
  </si>
  <si>
    <t>№3</t>
  </si>
  <si>
    <t>Итого :</t>
  </si>
  <si>
    <t>Контрольные замеры по ПП 6 кВ УПИ</t>
  </si>
  <si>
    <t>Дата: 21.06.2023г.</t>
  </si>
  <si>
    <t>С</t>
  </si>
  <si>
    <t>С 6 кВ</t>
  </si>
  <si>
    <t>РП-104 ф.1</t>
  </si>
  <si>
    <t>ТП-1149 ф.2</t>
  </si>
  <si>
    <t>ТП-1225</t>
  </si>
  <si>
    <t>ТП-1344</t>
  </si>
  <si>
    <t>ТП-1412</t>
  </si>
  <si>
    <t>ТП-1057 ф.2</t>
  </si>
  <si>
    <t>РП-174 ф.1</t>
  </si>
  <si>
    <t>ТП-1620 ф.1</t>
  </si>
  <si>
    <t>ТП-1413</t>
  </si>
  <si>
    <t>ТП-1634</t>
  </si>
  <si>
    <t>ТП-11</t>
  </si>
  <si>
    <t>ТП 1624-2</t>
  </si>
  <si>
    <t>Небаланс по шине С 6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</si>
</sst>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%"/>
  </numFmts>
  <fonts count="11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3">
    <xf numFmtId="0" fontId="0" fillId="0" borderId="0" xfId="0"/>
    <xf numFmtId="0" fontId="2" fillId="0" borderId="0" xfId="0" applyFont="1"/>
    <xf numFmtId="0" fontId="2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9" xfId="0" applyNumberFormat="1" applyFont="1" applyBorder="1"/>
    <xf numFmtId="164" fontId="2" fillId="0" borderId="10" xfId="0" applyNumberFormat="1" applyFont="1" applyBorder="1"/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6" xfId="0" applyFont="1" applyBorder="1"/>
    <xf numFmtId="2" fontId="2" fillId="0" borderId="14" xfId="0" applyNumberFormat="1" applyFont="1" applyBorder="1"/>
    <xf numFmtId="2" fontId="2" fillId="0" borderId="16" xfId="0" applyNumberFormat="1" applyFont="1" applyBorder="1"/>
    <xf numFmtId="2" fontId="2" fillId="0" borderId="0" xfId="0" applyNumberFormat="1" applyFont="1"/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6" fontId="2" fillId="0" borderId="14" xfId="0" applyNumberFormat="1" applyFont="1" applyBorder="1" applyAlignment="1">
      <alignment vertical="center"/>
    </xf>
    <xf numFmtId="165" fontId="2" fillId="0" borderId="14" xfId="0" applyNumberFormat="1" applyFont="1" applyBorder="1" applyAlignment="1">
      <alignment vertical="center"/>
    </xf>
    <xf numFmtId="165" fontId="4" fillId="0" borderId="14" xfId="0" applyNumberFormat="1" applyFont="1" applyBorder="1" applyAlignment="1">
      <alignment horizontal="right" vertical="center"/>
    </xf>
    <xf numFmtId="166" fontId="4" fillId="0" borderId="14" xfId="0" applyNumberFormat="1" applyFont="1" applyBorder="1" applyAlignment="1">
      <alignment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2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2" fillId="0" borderId="9" xfId="0" applyNumberFormat="1" applyFont="1" applyBorder="1"/>
    <xf numFmtId="164" fontId="2" fillId="0" borderId="11" xfId="0" applyNumberFormat="1" applyFont="1" applyBorder="1"/>
    <xf numFmtId="165" fontId="2" fillId="0" borderId="12" xfId="0" applyNumberFormat="1" applyFont="1" applyBorder="1"/>
    <xf numFmtId="165" fontId="2" fillId="0" borderId="9" xfId="0" applyNumberFormat="1" applyFont="1" applyBorder="1"/>
    <xf numFmtId="2" fontId="6" fillId="0" borderId="9" xfId="0" applyNumberFormat="1" applyFont="1" applyBorder="1"/>
    <xf numFmtId="164" fontId="6" fillId="0" borderId="9" xfId="0" applyNumberFormat="1" applyFont="1" applyBorder="1"/>
    <xf numFmtId="164" fontId="6" fillId="0" borderId="11" xfId="0" applyNumberFormat="1" applyFont="1" applyBorder="1"/>
    <xf numFmtId="165" fontId="2" fillId="0" borderId="8" xfId="0" applyNumberFormat="1" applyFont="1" applyBorder="1"/>
    <xf numFmtId="2" fontId="6" fillId="0" borderId="14" xfId="0" applyNumberFormat="1" applyFont="1" applyBorder="1"/>
    <xf numFmtId="164" fontId="2" fillId="0" borderId="14" xfId="0" applyNumberFormat="1" applyFont="1" applyBorder="1"/>
    <xf numFmtId="164" fontId="2" fillId="0" borderId="16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2" fontId="2" fillId="0" borderId="14" xfId="0" applyNumberFormat="1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8" xfId="0" applyFont="1" applyBorder="1"/>
    <xf numFmtId="0" fontId="2" fillId="0" borderId="19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5" fontId="6" fillId="0" borderId="17" xfId="0" applyNumberFormat="1" applyFont="1" applyBorder="1"/>
    <xf numFmtId="164" fontId="5" fillId="0" borderId="14" xfId="0" applyNumberFormat="1" applyFont="1" applyBorder="1"/>
    <xf numFmtId="164" fontId="5" fillId="0" borderId="16" xfId="0" applyNumberFormat="1" applyFont="1" applyBorder="1"/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0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right"/>
    </xf>
    <xf numFmtId="0" fontId="7" fillId="0" borderId="9" xfId="0" applyFont="1" applyBorder="1"/>
    <xf numFmtId="0" fontId="7" fillId="0" borderId="11" xfId="0" applyFont="1" applyBorder="1"/>
    <xf numFmtId="165" fontId="7" fillId="0" borderId="8" xfId="0" applyNumberFormat="1" applyFont="1" applyBorder="1"/>
    <xf numFmtId="2" fontId="7" fillId="0" borderId="9" xfId="0" applyNumberFormat="1" applyFont="1" applyBorder="1"/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5" fontId="7" fillId="0" borderId="12" xfId="0" applyNumberFormat="1" applyFont="1" applyBorder="1"/>
    <xf numFmtId="165" fontId="7" fillId="0" borderId="13" xfId="0" applyNumberFormat="1" applyFont="1" applyBorder="1"/>
    <xf numFmtId="0" fontId="7" fillId="0" borderId="14" xfId="0" applyFont="1" applyBorder="1"/>
    <xf numFmtId="2" fontId="7" fillId="0" borderId="14" xfId="0" applyNumberFormat="1" applyFont="1" applyBorder="1"/>
    <xf numFmtId="0" fontId="7" fillId="0" borderId="16" xfId="0" applyFont="1" applyBorder="1"/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5" fontId="7" fillId="0" borderId="17" xfId="0" applyNumberFormat="1" applyFont="1" applyBorder="1"/>
    <xf numFmtId="2" fontId="7" fillId="0" borderId="27" xfId="0" applyNumberFormat="1" applyFont="1" applyBorder="1"/>
    <xf numFmtId="0" fontId="7" fillId="0" borderId="27" xfId="0" applyFont="1" applyBorder="1"/>
    <xf numFmtId="0" fontId="7" fillId="0" borderId="28" xfId="0" applyFont="1" applyBorder="1"/>
    <xf numFmtId="165" fontId="7" fillId="0" borderId="26" xfId="0" applyNumberFormat="1" applyFont="1" applyBorder="1"/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165" fontId="7" fillId="0" borderId="29" xfId="0" applyNumberFormat="1" applyFont="1" applyBorder="1"/>
    <xf numFmtId="164" fontId="7" fillId="0" borderId="30" xfId="0" applyNumberFormat="1" applyFont="1" applyBorder="1"/>
    <xf numFmtId="164" fontId="7" fillId="0" borderId="31" xfId="0" applyNumberFormat="1" applyFont="1" applyBorder="1"/>
    <xf numFmtId="164" fontId="7" fillId="0" borderId="31" xfId="0" applyNumberFormat="1" applyFont="1" applyBorder="1" applyAlignment="1">
      <alignment horizontal="center"/>
    </xf>
    <xf numFmtId="164" fontId="7" fillId="0" borderId="31" xfId="0" applyNumberFormat="1" applyFont="1" applyBorder="1" applyAlignment="1">
      <alignment horizontal="right" indent="2"/>
    </xf>
    <xf numFmtId="164" fontId="7" fillId="0" borderId="32" xfId="0" applyNumberFormat="1" applyFont="1" applyBorder="1" applyAlignment="1">
      <alignment horizontal="right" indent="2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164" fontId="7" fillId="0" borderId="21" xfId="0" applyNumberFormat="1" applyFont="1" applyBorder="1" applyAlignment="1">
      <alignment horizontal="right" indent="2"/>
    </xf>
    <xf numFmtId="164" fontId="7" fillId="0" borderId="22" xfId="0" applyNumberFormat="1" applyFont="1" applyBorder="1" applyAlignment="1">
      <alignment horizontal="right" indent="2"/>
    </xf>
    <xf numFmtId="164" fontId="7" fillId="0" borderId="20" xfId="0" applyNumberFormat="1" applyFont="1" applyBorder="1"/>
    <xf numFmtId="164" fontId="7" fillId="0" borderId="21" xfId="0" applyNumberFormat="1" applyFont="1" applyBorder="1"/>
    <xf numFmtId="164" fontId="7" fillId="0" borderId="21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2" fontId="8" fillId="0" borderId="30" xfId="0" applyNumberFormat="1" applyFont="1" applyBorder="1"/>
    <xf numFmtId="2" fontId="8" fillId="0" borderId="31" xfId="0" applyNumberFormat="1" applyFont="1" applyBorder="1"/>
    <xf numFmtId="2" fontId="8" fillId="0" borderId="31" xfId="0" applyNumberFormat="1" applyFont="1" applyBorder="1" applyAlignment="1">
      <alignment horizontal="center"/>
    </xf>
    <xf numFmtId="2" fontId="8" fillId="0" borderId="31" xfId="0" applyNumberFormat="1" applyFont="1" applyBorder="1" applyAlignment="1">
      <alignment horizontal="right" indent="2"/>
    </xf>
    <xf numFmtId="2" fontId="8" fillId="0" borderId="32" xfId="0" applyNumberFormat="1" applyFont="1" applyBorder="1" applyAlignment="1">
      <alignment horizontal="right" indent="2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2" fontId="8" fillId="0" borderId="34" xfId="0" applyNumberFormat="1" applyFont="1" applyBorder="1" applyAlignment="1">
      <alignment horizontal="right" indent="2"/>
    </xf>
    <xf numFmtId="2" fontId="8" fillId="0" borderId="35" xfId="0" applyNumberFormat="1" applyFont="1" applyBorder="1" applyAlignment="1">
      <alignment horizontal="right" indent="2"/>
    </xf>
    <xf numFmtId="2" fontId="8" fillId="0" borderId="33" xfId="0" applyNumberFormat="1" applyFont="1" applyBorder="1"/>
    <xf numFmtId="2" fontId="8" fillId="0" borderId="34" xfId="0" applyNumberFormat="1" applyFont="1" applyBorder="1"/>
    <xf numFmtId="2" fontId="8" fillId="0" borderId="34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2" fontId="9" fillId="0" borderId="21" xfId="0" applyNumberFormat="1" applyFont="1" applyBorder="1"/>
    <xf numFmtId="2" fontId="9" fillId="0" borderId="21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right" indent="2"/>
    </xf>
    <xf numFmtId="2" fontId="9" fillId="0" borderId="22" xfId="0" applyNumberFormat="1" applyFont="1" applyBorder="1" applyAlignment="1">
      <alignment horizontal="right" indent="2"/>
    </xf>
    <xf numFmtId="2" fontId="9" fillId="0" borderId="20" xfId="0" applyNumberFormat="1" applyFont="1" applyBorder="1"/>
    <xf numFmtId="0" fontId="3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2" fontId="2" fillId="0" borderId="30" xfId="0" applyNumberFormat="1" applyFont="1" applyBorder="1" applyAlignment="1">
      <alignment horizontal="right" indent="8"/>
    </xf>
    <xf numFmtId="2" fontId="2" fillId="0" borderId="31" xfId="0" applyNumberFormat="1" applyFont="1" applyBorder="1" applyAlignment="1">
      <alignment horizontal="right" indent="8"/>
    </xf>
    <xf numFmtId="2" fontId="2" fillId="0" borderId="32" xfId="0" applyNumberFormat="1" applyFont="1" applyBorder="1" applyAlignment="1">
      <alignment horizontal="right" indent="8"/>
    </xf>
    <xf numFmtId="2" fontId="2" fillId="0" borderId="33" xfId="0" applyNumberFormat="1" applyFont="1" applyBorder="1" applyAlignment="1">
      <alignment horizontal="right" indent="8"/>
    </xf>
    <xf numFmtId="2" fontId="2" fillId="0" borderId="34" xfId="0" applyNumberFormat="1" applyFont="1" applyBorder="1" applyAlignment="1">
      <alignment horizontal="right" indent="8"/>
    </xf>
    <xf numFmtId="2" fontId="2" fillId="0" borderId="35" xfId="0" applyNumberFormat="1" applyFont="1" applyBorder="1" applyAlignment="1">
      <alignment horizontal="right" indent="8"/>
    </xf>
    <xf numFmtId="2" fontId="2" fillId="0" borderId="20" xfId="0" applyNumberFormat="1" applyFont="1" applyBorder="1" applyAlignment="1">
      <alignment horizontal="right" indent="8"/>
    </xf>
    <xf numFmtId="2" fontId="2" fillId="0" borderId="21" xfId="0" applyNumberFormat="1" applyFont="1" applyBorder="1" applyAlignment="1">
      <alignment horizontal="right" indent="8"/>
    </xf>
    <xf numFmtId="2" fontId="2" fillId="0" borderId="22" xfId="0" applyNumberFormat="1" applyFont="1" applyBorder="1" applyAlignment="1">
      <alignment horizontal="right" indent="8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5" fillId="0" borderId="14" xfId="0" applyNumberFormat="1" applyFont="1" applyBorder="1"/>
    <xf numFmtId="2" fontId="5" fillId="0" borderId="16" xfId="0" applyNumberFormat="1" applyFont="1" applyBorder="1"/>
    <xf numFmtId="165" fontId="5" fillId="0" borderId="13" xfId="0" applyNumberFormat="1" applyFont="1" applyBorder="1"/>
    <xf numFmtId="165" fontId="5" fillId="0" borderId="14" xfId="0" applyNumberFormat="1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2" fillId="0" borderId="24" xfId="0" applyFont="1" applyBorder="1"/>
    <xf numFmtId="0" fontId="2" fillId="0" borderId="40" xfId="0" applyFont="1" applyBorder="1"/>
    <xf numFmtId="165" fontId="2" fillId="0" borderId="23" xfId="0" applyNumberFormat="1" applyFont="1" applyBorder="1"/>
    <xf numFmtId="165" fontId="2" fillId="0" borderId="24" xfId="0" applyNumberFormat="1" applyFont="1" applyBorder="1"/>
    <xf numFmtId="2" fontId="2" fillId="0" borderId="24" xfId="0" applyNumberFormat="1" applyFont="1" applyBorder="1"/>
    <xf numFmtId="2" fontId="2" fillId="0" borderId="40" xfId="0" applyNumberFormat="1" applyFont="1" applyBorder="1"/>
    <xf numFmtId="2" fontId="6" fillId="0" borderId="16" xfId="0" applyNumberFormat="1" applyFont="1" applyBorder="1"/>
    <xf numFmtId="2" fontId="7" fillId="0" borderId="28" xfId="0" applyNumberFormat="1" applyFont="1" applyBorder="1"/>
    <xf numFmtId="165" fontId="7" fillId="0" borderId="27" xfId="0" applyNumberFormat="1" applyFont="1" applyBorder="1"/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" fontId="7" fillId="0" borderId="45" xfId="0" applyNumberFormat="1" applyFont="1" applyBorder="1"/>
    <xf numFmtId="2" fontId="7" fillId="0" borderId="46" xfId="0" applyNumberFormat="1" applyFont="1" applyBorder="1"/>
    <xf numFmtId="165" fontId="7" fillId="0" borderId="44" xfId="0" applyNumberFormat="1" applyFont="1" applyBorder="1"/>
    <xf numFmtId="165" fontId="7" fillId="0" borderId="45" xfId="0" applyNumberFormat="1" applyFont="1" applyBorder="1"/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165" fontId="8" fillId="0" borderId="2" xfId="0" applyNumberFormat="1" applyFont="1" applyBorder="1"/>
    <xf numFmtId="165" fontId="8" fillId="0" borderId="3" xfId="0" applyNumberFormat="1" applyFont="1" applyBorder="1"/>
    <xf numFmtId="2" fontId="8" fillId="0" borderId="3" xfId="0" applyNumberFormat="1" applyFont="1" applyBorder="1"/>
    <xf numFmtId="2" fontId="8" fillId="0" borderId="36" xfId="0" applyNumberFormat="1" applyFont="1" applyBorder="1"/>
    <xf numFmtId="2" fontId="2" fillId="0" borderId="16" xfId="0" applyNumberFormat="1" applyFont="1" applyBorder="1"/>
    <xf numFmtId="165" fontId="2" fillId="0" borderId="13" xfId="0" applyNumberFormat="1" applyFont="1" applyBorder="1"/>
    <xf numFmtId="165" fontId="2" fillId="0" borderId="14" xfId="0" applyNumberFormat="1" applyFont="1" applyBorder="1"/>
    <xf numFmtId="0" fontId="4" fillId="0" borderId="5" xfId="0" applyFont="1" applyBorder="1" applyAlignment="1">
      <alignment horizontal="right" indent="1"/>
    </xf>
    <xf numFmtId="0" fontId="4" fillId="0" borderId="37" xfId="0" applyFont="1" applyBorder="1" applyAlignment="1">
      <alignment horizontal="right" indent="1"/>
    </xf>
    <xf numFmtId="0" fontId="4" fillId="0" borderId="7" xfId="0" applyFont="1" applyBorder="1" applyAlignment="1">
      <alignment horizontal="right" indent="1"/>
    </xf>
    <xf numFmtId="0" fontId="2" fillId="0" borderId="5" xfId="0" applyFont="1" applyBorder="1"/>
    <xf numFmtId="0" fontId="2" fillId="0" borderId="37" xfId="0" applyFont="1" applyBorder="1"/>
    <xf numFmtId="0" fontId="2" fillId="0" borderId="7" xfId="0" applyFont="1" applyBorder="1"/>
    <xf numFmtId="20" fontId="3" fillId="0" borderId="5" xfId="0" applyNumberFormat="1" applyFont="1" applyBorder="1" applyAlignment="1">
      <alignment horizontal="center" vertical="center"/>
    </xf>
    <xf numFmtId="20" fontId="3" fillId="0" borderId="37" xfId="0" applyNumberFormat="1" applyFont="1" applyBorder="1" applyAlignment="1">
      <alignment horizontal="center" vertical="center"/>
    </xf>
    <xf numFmtId="20" fontId="3" fillId="0" borderId="7" xfId="0" applyNumberFormat="1" applyFont="1" applyBorder="1" applyAlignment="1">
      <alignment horizontal="center" vertical="center"/>
    </xf>
    <xf numFmtId="165" fontId="2" fillId="0" borderId="17" xfId="0" applyNumberFormat="1" applyFont="1" applyBorder="1"/>
    <xf numFmtId="0" fontId="2" fillId="0" borderId="33" xfId="0" applyFont="1" applyBorder="1"/>
    <xf numFmtId="0" fontId="2" fillId="0" borderId="17" xfId="0" applyFont="1" applyBorder="1"/>
    <xf numFmtId="0" fontId="6" fillId="0" borderId="15" xfId="0" applyFont="1" applyBorder="1"/>
    <xf numFmtId="0" fontId="6" fillId="0" borderId="17" xfId="0" applyFont="1" applyBorder="1"/>
    <xf numFmtId="164" fontId="2" fillId="0" borderId="15" xfId="0" applyNumberFormat="1" applyFont="1" applyBorder="1"/>
    <xf numFmtId="164" fontId="2" fillId="0" borderId="35" xfId="0" applyNumberFormat="1" applyFont="1" applyBorder="1"/>
    <xf numFmtId="0" fontId="6" fillId="0" borderId="14" xfId="0" applyFont="1" applyBorder="1"/>
    <xf numFmtId="2" fontId="2" fillId="0" borderId="5" xfId="0" applyNumberFormat="1" applyFont="1" applyBorder="1" applyAlignment="1">
      <alignment horizontal="right" indent="8"/>
    </xf>
    <xf numFmtId="2" fontId="2" fillId="0" borderId="37" xfId="0" applyNumberFormat="1" applyFont="1" applyBorder="1" applyAlignment="1">
      <alignment horizontal="right" indent="8"/>
    </xf>
    <xf numFmtId="2" fontId="2" fillId="0" borderId="7" xfId="0" applyNumberFormat="1" applyFont="1" applyBorder="1" applyAlignment="1">
      <alignment horizontal="right" indent="8"/>
    </xf>
    <xf numFmtId="2" fontId="4" fillId="0" borderId="13" xfId="0" applyNumberFormat="1" applyFont="1" applyBorder="1"/>
    <xf numFmtId="2" fontId="4" fillId="0" borderId="14" xfId="0" applyNumberFormat="1" applyFont="1" applyBorder="1"/>
    <xf numFmtId="2" fontId="2" fillId="0" borderId="13" xfId="0" applyNumberFormat="1" applyFont="1" applyBorder="1"/>
    <xf numFmtId="2" fontId="6" fillId="0" borderId="15" xfId="0" applyNumberFormat="1" applyFont="1" applyBorder="1"/>
    <xf numFmtId="2" fontId="6" fillId="0" borderId="34" xfId="0" applyNumberFormat="1" applyFont="1" applyBorder="1"/>
    <xf numFmtId="2" fontId="6" fillId="0" borderId="17" xfId="0" applyNumberFormat="1" applyFont="1" applyBorder="1"/>
    <xf numFmtId="2" fontId="6" fillId="0" borderId="35" xfId="0" applyNumberFormat="1" applyFont="1" applyBorder="1"/>
    <xf numFmtId="2" fontId="2" fillId="0" borderId="33" xfId="0" applyNumberFormat="1" applyFont="1" applyBorder="1"/>
    <xf numFmtId="2" fontId="2" fillId="0" borderId="17" xfId="0" applyNumberFormat="1" applyFont="1" applyBorder="1"/>
    <xf numFmtId="2" fontId="2" fillId="0" borderId="33" xfId="0" applyNumberFormat="1" applyFont="1" applyBorder="1" applyAlignment="1">
      <alignment horizontal="right"/>
    </xf>
    <xf numFmtId="2" fontId="2" fillId="0" borderId="17" xfId="0" applyNumberFormat="1" applyFont="1" applyBorder="1" applyAlignment="1">
      <alignment horizontal="right"/>
    </xf>
    <xf numFmtId="2" fontId="2" fillId="0" borderId="33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165" fontId="2" fillId="0" borderId="33" xfId="0" applyNumberFormat="1" applyFont="1" applyBorder="1" applyAlignment="1">
      <alignment horizontal="center"/>
    </xf>
    <xf numFmtId="165" fontId="2" fillId="0" borderId="17" xfId="0" applyNumberFormat="1" applyFont="1" applyBorder="1" applyAlignment="1">
      <alignment horizontal="center"/>
    </xf>
    <xf numFmtId="165" fontId="2" fillId="0" borderId="33" xfId="0" applyNumberFormat="1" applyFont="1" applyBorder="1"/>
    <xf numFmtId="164" fontId="7" fillId="0" borderId="37" xfId="0" applyNumberFormat="1" applyFont="1" applyBorder="1" applyAlignment="1">
      <alignment horizontal="right" indent="2"/>
    </xf>
    <xf numFmtId="164" fontId="7" fillId="0" borderId="7" xfId="0" applyNumberFormat="1" applyFont="1" applyBorder="1" applyAlignment="1">
      <alignment horizontal="right" indent="2"/>
    </xf>
    <xf numFmtId="164" fontId="7" fillId="0" borderId="5" xfId="0" applyNumberFormat="1" applyFont="1" applyBorder="1"/>
    <xf numFmtId="164" fontId="7" fillId="0" borderId="37" xfId="0" applyNumberFormat="1" applyFont="1" applyBorder="1"/>
    <xf numFmtId="164" fontId="7" fillId="0" borderId="37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2" fontId="2" fillId="0" borderId="15" xfId="0" applyNumberFormat="1" applyFont="1" applyBorder="1"/>
    <xf numFmtId="2" fontId="2" fillId="0" borderId="34" xfId="0" applyNumberFormat="1" applyFont="1" applyBorder="1"/>
    <xf numFmtId="2" fontId="2" fillId="0" borderId="35" xfId="0" applyNumberFormat="1" applyFont="1" applyBorder="1"/>
    <xf numFmtId="0" fontId="4" fillId="0" borderId="13" xfId="0" applyFont="1" applyFill="1" applyBorder="1"/>
    <xf numFmtId="0" fontId="4" fillId="0" borderId="14" xfId="0" applyFont="1" applyFill="1" applyBorder="1"/>
    <xf numFmtId="0" fontId="5" fillId="0" borderId="3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165" fontId="2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2" fontId="4" fillId="0" borderId="14" xfId="0" applyNumberFormat="1" applyFont="1" applyBorder="1" applyAlignment="1">
      <alignment vertical="center"/>
    </xf>
    <xf numFmtId="166" fontId="4" fillId="0" borderId="47" xfId="0" applyNumberFormat="1" applyFont="1" applyBorder="1" applyAlignment="1">
      <alignment vertical="center"/>
    </xf>
    <xf numFmtId="166" fontId="4" fillId="0" borderId="14" xfId="0" applyNumberFormat="1" applyFont="1" applyBorder="1" applyAlignment="1">
      <alignment vertical="center"/>
    </xf>
    <xf numFmtId="0" fontId="10" fillId="0" borderId="0" xfId="0" applyFont="1" applyAlignment="1">
      <alignment horizontal="center" vertical="top" wrapText="1"/>
    </xf>
    <xf numFmtId="20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3">
    <dxf>
      <font>
        <color indexed="16"/>
      </font>
    </dxf>
    <dxf>
      <font>
        <color indexed="53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86"/>
  <sheetViews>
    <sheetView tabSelected="1" workbookViewId="0">
      <pane ySplit="3" topLeftCell="A55" activePane="bottomLeft" state="frozenSplit"/>
      <selection pane="bottomLeft" activeCell="CY85" sqref="CY85"/>
    </sheetView>
  </sheetViews>
  <sheetFormatPr defaultRowHeight="12.75" x14ac:dyDescent="0.2"/>
  <cols>
    <col min="1" max="4" width="7.140625" style="1" customWidth="1"/>
    <col min="5" max="12" width="5.28515625" style="1" customWidth="1"/>
    <col min="13" max="204" width="3.28515625" style="1" customWidth="1"/>
    <col min="205" max="16384" width="9.140625" style="1"/>
  </cols>
  <sheetData>
    <row r="1" spans="1:204" ht="30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</row>
    <row r="2" spans="1:204" ht="30" customHeight="1" thickBot="1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</row>
    <row r="3" spans="1:204" ht="24.95" customHeight="1" thickBo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5">
        <v>4.1666666666666664E-2</v>
      </c>
      <c r="N3" s="26"/>
      <c r="O3" s="26"/>
      <c r="P3" s="26"/>
      <c r="Q3" s="26"/>
      <c r="R3" s="26"/>
      <c r="S3" s="26"/>
      <c r="T3" s="26"/>
      <c r="U3" s="25">
        <v>8.3333333333333329E-2</v>
      </c>
      <c r="V3" s="26"/>
      <c r="W3" s="26"/>
      <c r="X3" s="26"/>
      <c r="Y3" s="26"/>
      <c r="Z3" s="26"/>
      <c r="AA3" s="26"/>
      <c r="AB3" s="26"/>
      <c r="AC3" s="25">
        <v>0.125</v>
      </c>
      <c r="AD3" s="26"/>
      <c r="AE3" s="26"/>
      <c r="AF3" s="26"/>
      <c r="AG3" s="26"/>
      <c r="AH3" s="26"/>
      <c r="AI3" s="26"/>
      <c r="AJ3" s="26"/>
      <c r="AK3" s="25">
        <v>0.16666666666666666</v>
      </c>
      <c r="AL3" s="26"/>
      <c r="AM3" s="26"/>
      <c r="AN3" s="26"/>
      <c r="AO3" s="26"/>
      <c r="AP3" s="26"/>
      <c r="AQ3" s="26"/>
      <c r="AR3" s="26"/>
      <c r="AS3" s="25">
        <v>0.20833333333333334</v>
      </c>
      <c r="AT3" s="26"/>
      <c r="AU3" s="26"/>
      <c r="AV3" s="26"/>
      <c r="AW3" s="26"/>
      <c r="AX3" s="26"/>
      <c r="AY3" s="26"/>
      <c r="AZ3" s="26"/>
      <c r="BA3" s="25">
        <v>0.25</v>
      </c>
      <c r="BB3" s="26"/>
      <c r="BC3" s="26"/>
      <c r="BD3" s="26"/>
      <c r="BE3" s="26"/>
      <c r="BF3" s="26"/>
      <c r="BG3" s="26"/>
      <c r="BH3" s="26"/>
      <c r="BI3" s="25">
        <v>0.29166666666666669</v>
      </c>
      <c r="BJ3" s="26"/>
      <c r="BK3" s="26"/>
      <c r="BL3" s="26"/>
      <c r="BM3" s="26"/>
      <c r="BN3" s="26"/>
      <c r="BO3" s="26"/>
      <c r="BP3" s="26"/>
      <c r="BQ3" s="25">
        <v>0.33333333333333331</v>
      </c>
      <c r="BR3" s="26"/>
      <c r="BS3" s="26"/>
      <c r="BT3" s="26"/>
      <c r="BU3" s="26"/>
      <c r="BV3" s="26"/>
      <c r="BW3" s="26"/>
      <c r="BX3" s="26"/>
      <c r="BY3" s="25">
        <v>0.375</v>
      </c>
      <c r="BZ3" s="26"/>
      <c r="CA3" s="26"/>
      <c r="CB3" s="26"/>
      <c r="CC3" s="26"/>
      <c r="CD3" s="26"/>
      <c r="CE3" s="26"/>
      <c r="CF3" s="26"/>
      <c r="CG3" s="25">
        <v>0.41666666666666669</v>
      </c>
      <c r="CH3" s="26"/>
      <c r="CI3" s="26"/>
      <c r="CJ3" s="26"/>
      <c r="CK3" s="26"/>
      <c r="CL3" s="26"/>
      <c r="CM3" s="26"/>
      <c r="CN3" s="26"/>
      <c r="CO3" s="25">
        <v>0.45833333333333331</v>
      </c>
      <c r="CP3" s="26"/>
      <c r="CQ3" s="26"/>
      <c r="CR3" s="26"/>
      <c r="CS3" s="26"/>
      <c r="CT3" s="26"/>
      <c r="CU3" s="26"/>
      <c r="CV3" s="26"/>
      <c r="CW3" s="25">
        <v>0.5</v>
      </c>
      <c r="CX3" s="26"/>
      <c r="CY3" s="26"/>
      <c r="CZ3" s="26"/>
      <c r="DA3" s="26"/>
      <c r="DB3" s="26"/>
      <c r="DC3" s="26"/>
      <c r="DD3" s="26"/>
      <c r="DE3" s="25">
        <v>0.54166666666666663</v>
      </c>
      <c r="DF3" s="26"/>
      <c r="DG3" s="26"/>
      <c r="DH3" s="26"/>
      <c r="DI3" s="26"/>
      <c r="DJ3" s="26"/>
      <c r="DK3" s="26"/>
      <c r="DL3" s="26"/>
      <c r="DM3" s="25">
        <v>0.58333333333333337</v>
      </c>
      <c r="DN3" s="26"/>
      <c r="DO3" s="26"/>
      <c r="DP3" s="26"/>
      <c r="DQ3" s="26"/>
      <c r="DR3" s="26"/>
      <c r="DS3" s="26"/>
      <c r="DT3" s="26"/>
      <c r="DU3" s="25">
        <v>0.625</v>
      </c>
      <c r="DV3" s="26"/>
      <c r="DW3" s="26"/>
      <c r="DX3" s="26"/>
      <c r="DY3" s="26"/>
      <c r="DZ3" s="26"/>
      <c r="EA3" s="26"/>
      <c r="EB3" s="26"/>
      <c r="EC3" s="25">
        <v>0.66666666666666663</v>
      </c>
      <c r="ED3" s="26"/>
      <c r="EE3" s="26"/>
      <c r="EF3" s="26"/>
      <c r="EG3" s="26"/>
      <c r="EH3" s="26"/>
      <c r="EI3" s="26"/>
      <c r="EJ3" s="26"/>
      <c r="EK3" s="25">
        <v>0.70833333333333337</v>
      </c>
      <c r="EL3" s="26"/>
      <c r="EM3" s="26"/>
      <c r="EN3" s="26"/>
      <c r="EO3" s="26"/>
      <c r="EP3" s="26"/>
      <c r="EQ3" s="26"/>
      <c r="ER3" s="26"/>
      <c r="ES3" s="25">
        <v>0.75</v>
      </c>
      <c r="ET3" s="26"/>
      <c r="EU3" s="26"/>
      <c r="EV3" s="26"/>
      <c r="EW3" s="26"/>
      <c r="EX3" s="26"/>
      <c r="EY3" s="26"/>
      <c r="EZ3" s="26"/>
      <c r="FA3" s="25">
        <v>0.79166666666666663</v>
      </c>
      <c r="FB3" s="26"/>
      <c r="FC3" s="26"/>
      <c r="FD3" s="26"/>
      <c r="FE3" s="26"/>
      <c r="FF3" s="26"/>
      <c r="FG3" s="26"/>
      <c r="FH3" s="26"/>
      <c r="FI3" s="25">
        <v>0.83333333333333337</v>
      </c>
      <c r="FJ3" s="26"/>
      <c r="FK3" s="26"/>
      <c r="FL3" s="26"/>
      <c r="FM3" s="26"/>
      <c r="FN3" s="26"/>
      <c r="FO3" s="26"/>
      <c r="FP3" s="26"/>
      <c r="FQ3" s="25">
        <v>0.875</v>
      </c>
      <c r="FR3" s="26"/>
      <c r="FS3" s="26"/>
      <c r="FT3" s="26"/>
      <c r="FU3" s="26"/>
      <c r="FV3" s="26"/>
      <c r="FW3" s="26"/>
      <c r="FX3" s="26"/>
      <c r="FY3" s="25">
        <v>0.91666666666666663</v>
      </c>
      <c r="FZ3" s="26"/>
      <c r="GA3" s="26"/>
      <c r="GB3" s="26"/>
      <c r="GC3" s="26"/>
      <c r="GD3" s="26"/>
      <c r="GE3" s="26"/>
      <c r="GF3" s="26"/>
      <c r="GG3" s="25">
        <v>0.95833333333333337</v>
      </c>
      <c r="GH3" s="26"/>
      <c r="GI3" s="26"/>
      <c r="GJ3" s="26"/>
      <c r="GK3" s="26"/>
      <c r="GL3" s="26"/>
      <c r="GM3" s="26"/>
      <c r="GN3" s="26"/>
      <c r="GO3" s="25">
        <v>0</v>
      </c>
      <c r="GP3" s="26"/>
      <c r="GQ3" s="26"/>
      <c r="GR3" s="26"/>
      <c r="GS3" s="26"/>
      <c r="GT3" s="26"/>
      <c r="GU3" s="26"/>
      <c r="GV3" s="26"/>
    </row>
    <row r="4" spans="1:204" ht="30" customHeight="1" thickBot="1" x14ac:dyDescent="0.25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</row>
    <row r="5" spans="1:204" ht="15.75" customHeight="1" thickBot="1" x14ac:dyDescent="0.25">
      <c r="A5" s="3" t="s">
        <v>3</v>
      </c>
      <c r="B5" s="4" t="s">
        <v>4</v>
      </c>
      <c r="C5" s="4" t="s">
        <v>5</v>
      </c>
      <c r="D5" s="5" t="s">
        <v>6</v>
      </c>
      <c r="E5" s="32" t="s">
        <v>7</v>
      </c>
      <c r="F5" s="30"/>
      <c r="G5" s="29" t="s">
        <v>8</v>
      </c>
      <c r="H5" s="30"/>
      <c r="I5" s="29" t="s">
        <v>9</v>
      </c>
      <c r="J5" s="30"/>
      <c r="K5" s="29" t="s">
        <v>10</v>
      </c>
      <c r="L5" s="31"/>
      <c r="M5" s="32" t="s">
        <v>11</v>
      </c>
      <c r="N5" s="30"/>
      <c r="O5" s="29" t="s">
        <v>12</v>
      </c>
      <c r="P5" s="30"/>
      <c r="Q5" s="29" t="s">
        <v>13</v>
      </c>
      <c r="R5" s="30"/>
      <c r="S5" s="29" t="s">
        <v>14</v>
      </c>
      <c r="T5" s="31"/>
      <c r="U5" s="32" t="s">
        <v>11</v>
      </c>
      <c r="V5" s="30"/>
      <c r="W5" s="29" t="s">
        <v>12</v>
      </c>
      <c r="X5" s="30"/>
      <c r="Y5" s="29" t="s">
        <v>13</v>
      </c>
      <c r="Z5" s="30"/>
      <c r="AA5" s="29" t="s">
        <v>14</v>
      </c>
      <c r="AB5" s="31"/>
      <c r="AC5" s="32" t="s">
        <v>11</v>
      </c>
      <c r="AD5" s="30"/>
      <c r="AE5" s="29" t="s">
        <v>12</v>
      </c>
      <c r="AF5" s="30"/>
      <c r="AG5" s="29" t="s">
        <v>13</v>
      </c>
      <c r="AH5" s="30"/>
      <c r="AI5" s="29" t="s">
        <v>14</v>
      </c>
      <c r="AJ5" s="31"/>
      <c r="AK5" s="32" t="s">
        <v>11</v>
      </c>
      <c r="AL5" s="30"/>
      <c r="AM5" s="29" t="s">
        <v>12</v>
      </c>
      <c r="AN5" s="30"/>
      <c r="AO5" s="29" t="s">
        <v>13</v>
      </c>
      <c r="AP5" s="30"/>
      <c r="AQ5" s="29" t="s">
        <v>14</v>
      </c>
      <c r="AR5" s="31"/>
      <c r="AS5" s="32" t="s">
        <v>11</v>
      </c>
      <c r="AT5" s="30"/>
      <c r="AU5" s="29" t="s">
        <v>12</v>
      </c>
      <c r="AV5" s="30"/>
      <c r="AW5" s="29" t="s">
        <v>13</v>
      </c>
      <c r="AX5" s="30"/>
      <c r="AY5" s="29" t="s">
        <v>14</v>
      </c>
      <c r="AZ5" s="31"/>
      <c r="BA5" s="32" t="s">
        <v>11</v>
      </c>
      <c r="BB5" s="30"/>
      <c r="BC5" s="29" t="s">
        <v>12</v>
      </c>
      <c r="BD5" s="30"/>
      <c r="BE5" s="29" t="s">
        <v>13</v>
      </c>
      <c r="BF5" s="30"/>
      <c r="BG5" s="29" t="s">
        <v>14</v>
      </c>
      <c r="BH5" s="31"/>
      <c r="BI5" s="32" t="s">
        <v>11</v>
      </c>
      <c r="BJ5" s="30"/>
      <c r="BK5" s="29" t="s">
        <v>12</v>
      </c>
      <c r="BL5" s="30"/>
      <c r="BM5" s="29" t="s">
        <v>13</v>
      </c>
      <c r="BN5" s="30"/>
      <c r="BO5" s="29" t="s">
        <v>14</v>
      </c>
      <c r="BP5" s="31"/>
      <c r="BQ5" s="32" t="s">
        <v>11</v>
      </c>
      <c r="BR5" s="30"/>
      <c r="BS5" s="29" t="s">
        <v>12</v>
      </c>
      <c r="BT5" s="30"/>
      <c r="BU5" s="29" t="s">
        <v>13</v>
      </c>
      <c r="BV5" s="30"/>
      <c r="BW5" s="29" t="s">
        <v>14</v>
      </c>
      <c r="BX5" s="31"/>
      <c r="BY5" s="32" t="s">
        <v>11</v>
      </c>
      <c r="BZ5" s="30"/>
      <c r="CA5" s="29" t="s">
        <v>12</v>
      </c>
      <c r="CB5" s="30"/>
      <c r="CC5" s="29" t="s">
        <v>13</v>
      </c>
      <c r="CD5" s="30"/>
      <c r="CE5" s="29" t="s">
        <v>14</v>
      </c>
      <c r="CF5" s="31"/>
      <c r="CG5" s="32" t="s">
        <v>11</v>
      </c>
      <c r="CH5" s="30"/>
      <c r="CI5" s="29" t="s">
        <v>12</v>
      </c>
      <c r="CJ5" s="30"/>
      <c r="CK5" s="29" t="s">
        <v>13</v>
      </c>
      <c r="CL5" s="30"/>
      <c r="CM5" s="29" t="s">
        <v>14</v>
      </c>
      <c r="CN5" s="31"/>
      <c r="CO5" s="32" t="s">
        <v>11</v>
      </c>
      <c r="CP5" s="30"/>
      <c r="CQ5" s="29" t="s">
        <v>12</v>
      </c>
      <c r="CR5" s="30"/>
      <c r="CS5" s="29" t="s">
        <v>13</v>
      </c>
      <c r="CT5" s="30"/>
      <c r="CU5" s="29" t="s">
        <v>14</v>
      </c>
      <c r="CV5" s="31"/>
      <c r="CW5" s="32" t="s">
        <v>11</v>
      </c>
      <c r="CX5" s="30"/>
      <c r="CY5" s="29" t="s">
        <v>12</v>
      </c>
      <c r="CZ5" s="30"/>
      <c r="DA5" s="29" t="s">
        <v>13</v>
      </c>
      <c r="DB5" s="30"/>
      <c r="DC5" s="29" t="s">
        <v>14</v>
      </c>
      <c r="DD5" s="31"/>
      <c r="DE5" s="32" t="s">
        <v>11</v>
      </c>
      <c r="DF5" s="30"/>
      <c r="DG5" s="29" t="s">
        <v>12</v>
      </c>
      <c r="DH5" s="30"/>
      <c r="DI5" s="29" t="s">
        <v>13</v>
      </c>
      <c r="DJ5" s="30"/>
      <c r="DK5" s="29" t="s">
        <v>14</v>
      </c>
      <c r="DL5" s="31"/>
      <c r="DM5" s="32" t="s">
        <v>11</v>
      </c>
      <c r="DN5" s="30"/>
      <c r="DO5" s="29" t="s">
        <v>12</v>
      </c>
      <c r="DP5" s="30"/>
      <c r="DQ5" s="29" t="s">
        <v>13</v>
      </c>
      <c r="DR5" s="30"/>
      <c r="DS5" s="29" t="s">
        <v>14</v>
      </c>
      <c r="DT5" s="31"/>
      <c r="DU5" s="32" t="s">
        <v>11</v>
      </c>
      <c r="DV5" s="30"/>
      <c r="DW5" s="29" t="s">
        <v>12</v>
      </c>
      <c r="DX5" s="30"/>
      <c r="DY5" s="29" t="s">
        <v>13</v>
      </c>
      <c r="DZ5" s="30"/>
      <c r="EA5" s="29" t="s">
        <v>14</v>
      </c>
      <c r="EB5" s="31"/>
      <c r="EC5" s="32" t="s">
        <v>11</v>
      </c>
      <c r="ED5" s="30"/>
      <c r="EE5" s="29" t="s">
        <v>12</v>
      </c>
      <c r="EF5" s="30"/>
      <c r="EG5" s="29" t="s">
        <v>13</v>
      </c>
      <c r="EH5" s="30"/>
      <c r="EI5" s="29" t="s">
        <v>14</v>
      </c>
      <c r="EJ5" s="31"/>
      <c r="EK5" s="32" t="s">
        <v>11</v>
      </c>
      <c r="EL5" s="30"/>
      <c r="EM5" s="29" t="s">
        <v>12</v>
      </c>
      <c r="EN5" s="30"/>
      <c r="EO5" s="29" t="s">
        <v>13</v>
      </c>
      <c r="EP5" s="30"/>
      <c r="EQ5" s="29" t="s">
        <v>14</v>
      </c>
      <c r="ER5" s="31"/>
      <c r="ES5" s="32" t="s">
        <v>11</v>
      </c>
      <c r="ET5" s="30"/>
      <c r="EU5" s="29" t="s">
        <v>12</v>
      </c>
      <c r="EV5" s="30"/>
      <c r="EW5" s="29" t="s">
        <v>13</v>
      </c>
      <c r="EX5" s="30"/>
      <c r="EY5" s="29" t="s">
        <v>14</v>
      </c>
      <c r="EZ5" s="31"/>
      <c r="FA5" s="32" t="s">
        <v>11</v>
      </c>
      <c r="FB5" s="30"/>
      <c r="FC5" s="29" t="s">
        <v>12</v>
      </c>
      <c r="FD5" s="30"/>
      <c r="FE5" s="29" t="s">
        <v>13</v>
      </c>
      <c r="FF5" s="30"/>
      <c r="FG5" s="29" t="s">
        <v>14</v>
      </c>
      <c r="FH5" s="31"/>
      <c r="FI5" s="32" t="s">
        <v>11</v>
      </c>
      <c r="FJ5" s="30"/>
      <c r="FK5" s="29" t="s">
        <v>12</v>
      </c>
      <c r="FL5" s="30"/>
      <c r="FM5" s="29" t="s">
        <v>13</v>
      </c>
      <c r="FN5" s="30"/>
      <c r="FO5" s="29" t="s">
        <v>14</v>
      </c>
      <c r="FP5" s="31"/>
      <c r="FQ5" s="32" t="s">
        <v>11</v>
      </c>
      <c r="FR5" s="30"/>
      <c r="FS5" s="29" t="s">
        <v>12</v>
      </c>
      <c r="FT5" s="30"/>
      <c r="FU5" s="29" t="s">
        <v>13</v>
      </c>
      <c r="FV5" s="30"/>
      <c r="FW5" s="29" t="s">
        <v>14</v>
      </c>
      <c r="FX5" s="31"/>
      <c r="FY5" s="32" t="s">
        <v>11</v>
      </c>
      <c r="FZ5" s="30"/>
      <c r="GA5" s="29" t="s">
        <v>12</v>
      </c>
      <c r="GB5" s="30"/>
      <c r="GC5" s="29" t="s">
        <v>13</v>
      </c>
      <c r="GD5" s="30"/>
      <c r="GE5" s="29" t="s">
        <v>14</v>
      </c>
      <c r="GF5" s="31"/>
      <c r="GG5" s="32" t="s">
        <v>11</v>
      </c>
      <c r="GH5" s="30"/>
      <c r="GI5" s="29" t="s">
        <v>12</v>
      </c>
      <c r="GJ5" s="30"/>
      <c r="GK5" s="29" t="s">
        <v>13</v>
      </c>
      <c r="GL5" s="30"/>
      <c r="GM5" s="29" t="s">
        <v>14</v>
      </c>
      <c r="GN5" s="31"/>
      <c r="GO5" s="32" t="s">
        <v>11</v>
      </c>
      <c r="GP5" s="30"/>
      <c r="GQ5" s="29" t="s">
        <v>12</v>
      </c>
      <c r="GR5" s="30"/>
      <c r="GS5" s="29" t="s">
        <v>13</v>
      </c>
      <c r="GT5" s="30"/>
      <c r="GU5" s="29" t="s">
        <v>14</v>
      </c>
      <c r="GV5" s="31"/>
    </row>
    <row r="6" spans="1:204" x14ac:dyDescent="0.2">
      <c r="A6" s="6" t="s">
        <v>15</v>
      </c>
      <c r="B6" s="7">
        <v>31.5</v>
      </c>
      <c r="C6" s="8">
        <v>7.0000000298023224E-2</v>
      </c>
      <c r="D6" s="9">
        <v>0.68400001525878906</v>
      </c>
      <c r="E6" s="34">
        <v>110</v>
      </c>
      <c r="F6" s="35"/>
      <c r="G6" s="36" t="s">
        <v>16</v>
      </c>
      <c r="H6" s="36"/>
      <c r="I6" s="37">
        <v>0.13500000536441803</v>
      </c>
      <c r="J6" s="37"/>
      <c r="K6" s="37">
        <v>10.659999847412109</v>
      </c>
      <c r="L6" s="38"/>
      <c r="M6" s="39"/>
      <c r="N6" s="40"/>
      <c r="O6" s="41">
        <f>M21</f>
        <v>5.8744362413793514</v>
      </c>
      <c r="P6" s="41"/>
      <c r="Q6" s="41">
        <f>R21</f>
        <v>4.3191546252290234</v>
      </c>
      <c r="R6" s="41"/>
      <c r="S6" s="42">
        <f>IF(O6=0,0,COS(ATAN(Q6/O6)))</f>
        <v>0.80566958769380836</v>
      </c>
      <c r="T6" s="43"/>
      <c r="U6" s="44"/>
      <c r="V6" s="40"/>
      <c r="W6" s="41">
        <f>U21</f>
        <v>5.5840441636089073</v>
      </c>
      <c r="X6" s="41"/>
      <c r="Y6" s="41">
        <f>Z21</f>
        <v>4.1331157126613025</v>
      </c>
      <c r="Z6" s="41"/>
      <c r="AA6" s="42">
        <f>IF(W6=0,0,COS(ATAN(Y6/W6)))</f>
        <v>0.80377836488542331</v>
      </c>
      <c r="AB6" s="43"/>
      <c r="AC6" s="44"/>
      <c r="AD6" s="40"/>
      <c r="AE6" s="41">
        <f>AC21</f>
        <v>5.7743021509411916</v>
      </c>
      <c r="AF6" s="41"/>
      <c r="AG6" s="41">
        <f>AH21</f>
        <v>4.2477400415153506</v>
      </c>
      <c r="AH6" s="41"/>
      <c r="AI6" s="42">
        <f>IF(AE6=0,0,COS(ATAN(AG6/AE6)))</f>
        <v>0.8055225216475842</v>
      </c>
      <c r="AJ6" s="43"/>
      <c r="AK6" s="44"/>
      <c r="AL6" s="40"/>
      <c r="AM6" s="41">
        <f>AK21</f>
        <v>5.483917063708363</v>
      </c>
      <c r="AN6" s="41"/>
      <c r="AO6" s="41">
        <f>AP21</f>
        <v>4.0634163258968083</v>
      </c>
      <c r="AP6" s="41"/>
      <c r="AQ6" s="42">
        <f>IF(AM6=0,0,COS(ATAN(AO6/AM6)))</f>
        <v>0.80346919969073149</v>
      </c>
      <c r="AR6" s="43"/>
      <c r="AS6" s="44"/>
      <c r="AT6" s="40"/>
      <c r="AU6" s="41">
        <f>AS21</f>
        <v>5.423853833918054</v>
      </c>
      <c r="AV6" s="41"/>
      <c r="AW6" s="41">
        <f>AX21</f>
        <v>4.0234837116877005</v>
      </c>
      <c r="AX6" s="41"/>
      <c r="AY6" s="42">
        <f>IF(AU6=0,0,COS(ATAN(AW6/AU6)))</f>
        <v>0.80314521060656152</v>
      </c>
      <c r="AZ6" s="43"/>
      <c r="BA6" s="44"/>
      <c r="BB6" s="40"/>
      <c r="BC6" s="41">
        <f>BA21</f>
        <v>5.4058615166641664</v>
      </c>
      <c r="BD6" s="41"/>
      <c r="BE6" s="41">
        <f>BF21</f>
        <v>4.0132755452810125</v>
      </c>
      <c r="BF6" s="41"/>
      <c r="BG6" s="42">
        <f>IF(BC6=0,0,COS(ATAN(BE6/BC6)))</f>
        <v>0.80292208005133114</v>
      </c>
      <c r="BH6" s="43"/>
      <c r="BI6" s="44"/>
      <c r="BJ6" s="40"/>
      <c r="BK6" s="41">
        <f>BI21</f>
        <v>5.8344317597773259</v>
      </c>
      <c r="BL6" s="41"/>
      <c r="BM6" s="41">
        <f>BN21</f>
        <v>4.2971703609831753</v>
      </c>
      <c r="BN6" s="41"/>
      <c r="BO6" s="42">
        <f>IF(BK6=0,0,COS(ATAN(BM6/BK6)))</f>
        <v>0.80518002629723351</v>
      </c>
      <c r="BP6" s="43"/>
      <c r="BQ6" s="44"/>
      <c r="BR6" s="40"/>
      <c r="BS6" s="41">
        <f>BQ21</f>
        <v>5.7744300065166154</v>
      </c>
      <c r="BT6" s="41"/>
      <c r="BU6" s="41">
        <f>BV21</f>
        <v>4.2437503010575748</v>
      </c>
      <c r="BV6" s="41"/>
      <c r="BW6" s="42">
        <f>IF(BS6=0,0,COS(ATAN(BU6/BS6)))</f>
        <v>0.80579445177122277</v>
      </c>
      <c r="BX6" s="43"/>
      <c r="BY6" s="44"/>
      <c r="BZ6" s="40"/>
      <c r="CA6" s="41">
        <f>BY21</f>
        <v>0</v>
      </c>
      <c r="CB6" s="41"/>
      <c r="CC6" s="41">
        <f>CD21</f>
        <v>0</v>
      </c>
      <c r="CD6" s="41"/>
      <c r="CE6" s="42" t="s">
        <v>17</v>
      </c>
      <c r="CF6" s="43"/>
      <c r="CG6" s="44"/>
      <c r="CH6" s="40"/>
      <c r="CI6" s="41">
        <f>CG21</f>
        <v>8.1189218063047139</v>
      </c>
      <c r="CJ6" s="41"/>
      <c r="CK6" s="41">
        <f>CL21</f>
        <v>5.7834853161938309</v>
      </c>
      <c r="CL6" s="41"/>
      <c r="CM6" s="42">
        <f>IF(CI6=0,0,COS(ATAN(CK6/CI6)))</f>
        <v>0.81447984697258069</v>
      </c>
      <c r="CN6" s="43"/>
      <c r="CO6" s="44"/>
      <c r="CP6" s="40"/>
      <c r="CQ6" s="41">
        <f>CO21</f>
        <v>8.1191801205077834</v>
      </c>
      <c r="CR6" s="41"/>
      <c r="CS6" s="41">
        <f>CT21</f>
        <v>5.7788682069609019</v>
      </c>
      <c r="CT6" s="41"/>
      <c r="CU6" s="42">
        <f>IF(CQ6=0,0,COS(ATAN(CS6/CQ6)))</f>
        <v>0.81470744278311735</v>
      </c>
      <c r="CV6" s="43"/>
      <c r="CW6" s="44"/>
      <c r="CX6" s="40"/>
      <c r="CY6" s="41">
        <f>CW21</f>
        <v>7.9287007520862591</v>
      </c>
      <c r="CZ6" s="41"/>
      <c r="DA6" s="41">
        <f>DB21</f>
        <v>5.6521810121867286</v>
      </c>
      <c r="DB6" s="41"/>
      <c r="DC6" s="42">
        <f>IF(CY6=0,0,COS(ATAN(DA6/CY6)))</f>
        <v>0.81427601430063568</v>
      </c>
      <c r="DD6" s="43"/>
      <c r="DE6" s="44"/>
      <c r="DF6" s="40"/>
      <c r="DG6" s="41">
        <f>DE21</f>
        <v>7.9387813715797453</v>
      </c>
      <c r="DH6" s="41"/>
      <c r="DI6" s="41">
        <f>DJ21</f>
        <v>5.6608072826950737</v>
      </c>
      <c r="DJ6" s="41"/>
      <c r="DK6" s="42">
        <f>IF(DG6=0,0,COS(ATAN(DI6/DG6)))</f>
        <v>0.81420619933900973</v>
      </c>
      <c r="DL6" s="43"/>
      <c r="DM6" s="44"/>
      <c r="DN6" s="40"/>
      <c r="DO6" s="41">
        <f>DM21</f>
        <v>7.9386897721455583</v>
      </c>
      <c r="DP6" s="41"/>
      <c r="DQ6" s="41">
        <f>DR21</f>
        <v>5.6585346907671763</v>
      </c>
      <c r="DR6" s="41"/>
      <c r="DS6" s="42">
        <f>IF(DO6=0,0,COS(ATAN(DQ6/DO6)))</f>
        <v>0.81431321233903986</v>
      </c>
      <c r="DT6" s="43"/>
      <c r="DU6" s="44"/>
      <c r="DV6" s="40"/>
      <c r="DW6" s="41">
        <f>DU21</f>
        <v>7.8384623326676683</v>
      </c>
      <c r="DX6" s="41"/>
      <c r="DY6" s="41">
        <f>DZ21</f>
        <v>5.5897794696940473</v>
      </c>
      <c r="DZ6" s="41"/>
      <c r="EA6" s="42">
        <f>IF(DW6=0,0,COS(ATAN(DY6/DW6)))</f>
        <v>0.81418138205131285</v>
      </c>
      <c r="EB6" s="43"/>
      <c r="EC6" s="44"/>
      <c r="ED6" s="40"/>
      <c r="EE6" s="41">
        <f>EC21</f>
        <v>7.5978742359698757</v>
      </c>
      <c r="EF6" s="41"/>
      <c r="EG6" s="41">
        <f>EH21</f>
        <v>5.4287441765686895</v>
      </c>
      <c r="EH6" s="41"/>
      <c r="EI6" s="42">
        <f>IF(EE6=0,0,COS(ATAN(EG6/EE6)))</f>
        <v>0.81364780533565528</v>
      </c>
      <c r="EJ6" s="43"/>
      <c r="EK6" s="44"/>
      <c r="EL6" s="40"/>
      <c r="EM6" s="41">
        <f>EK21</f>
        <v>7.3473044661557729</v>
      </c>
      <c r="EN6" s="41"/>
      <c r="EO6" s="41">
        <f>EP21</f>
        <v>5.269424704366215</v>
      </c>
      <c r="EP6" s="41"/>
      <c r="EQ6" s="42">
        <f>IF(EM6=0,0,COS(ATAN(EO6/EM6)))</f>
        <v>0.81261512423914173</v>
      </c>
      <c r="ER6" s="43"/>
      <c r="ES6" s="44"/>
      <c r="ET6" s="40"/>
      <c r="EU6" s="41">
        <f>ES21</f>
        <v>7.3372784449271773</v>
      </c>
      <c r="EV6" s="41"/>
      <c r="EW6" s="41">
        <f>EX21</f>
        <v>5.2645223427223806</v>
      </c>
      <c r="EX6" s="41"/>
      <c r="EY6" s="42">
        <f>IF(EU6=0,0,COS(ATAN(EW6/EU6)))</f>
        <v>0.81249510521373303</v>
      </c>
      <c r="EZ6" s="43"/>
      <c r="FA6" s="44"/>
      <c r="FB6" s="40"/>
      <c r="FC6" s="41">
        <f>FA21</f>
        <v>7.3774000526167711</v>
      </c>
      <c r="FD6" s="41"/>
      <c r="FE6" s="41">
        <f>FF21</f>
        <v>5.2972259543033093</v>
      </c>
      <c r="FF6" s="41"/>
      <c r="FG6" s="42">
        <f>IF(FC6=0,0,COS(ATAN(FE6/FC6)))</f>
        <v>0.81229081531172598</v>
      </c>
      <c r="FH6" s="43"/>
      <c r="FI6" s="44"/>
      <c r="FJ6" s="40"/>
      <c r="FK6" s="41">
        <f>FI21</f>
        <v>7.3671558700576689</v>
      </c>
      <c r="FL6" s="41"/>
      <c r="FM6" s="41">
        <f>FN21</f>
        <v>5.3078165124794339</v>
      </c>
      <c r="FN6" s="41"/>
      <c r="FO6" s="42">
        <f>IF(FK6=0,0,COS(ATAN(FM6/FK6)))</f>
        <v>0.8113533893584991</v>
      </c>
      <c r="FP6" s="43"/>
      <c r="FQ6" s="44"/>
      <c r="FR6" s="40"/>
      <c r="FS6" s="41">
        <f>FQ21</f>
        <v>7.146687607705152</v>
      </c>
      <c r="FT6" s="41"/>
      <c r="FU6" s="41">
        <f>FV21</f>
        <v>5.1474560531484741</v>
      </c>
      <c r="FV6" s="41"/>
      <c r="FW6" s="42">
        <f>IF(FS6=0,0,COS(ATAN(FU6/FS6)))</f>
        <v>0.81143521386269646</v>
      </c>
      <c r="FX6" s="43"/>
      <c r="FY6" s="44"/>
      <c r="FZ6" s="40"/>
      <c r="GA6" s="41">
        <f>FY21</f>
        <v>7.1767016441393645</v>
      </c>
      <c r="GB6" s="41"/>
      <c r="GC6" s="41">
        <f>GD21</f>
        <v>5.163782979465549</v>
      </c>
      <c r="GD6" s="41"/>
      <c r="GE6" s="42">
        <f>IF(GA6=0,0,COS(ATAN(GC6/GA6)))</f>
        <v>0.81171891455724188</v>
      </c>
      <c r="GF6" s="43"/>
      <c r="GG6" s="44"/>
      <c r="GH6" s="40"/>
      <c r="GI6" s="41">
        <f>GG21</f>
        <v>7.0664698075882093</v>
      </c>
      <c r="GJ6" s="41"/>
      <c r="GK6" s="41">
        <f>GL21</f>
        <v>5.0866498199165022</v>
      </c>
      <c r="GL6" s="41"/>
      <c r="GM6" s="42">
        <f>IF(GI6=0,0,COS(ATAN(GK6/GI6)))</f>
        <v>0.81160014928431146</v>
      </c>
      <c r="GN6" s="43"/>
      <c r="GO6" s="44"/>
      <c r="GP6" s="40"/>
      <c r="GQ6" s="41">
        <f>GO21</f>
        <v>6.5356100893221738</v>
      </c>
      <c r="GR6" s="41"/>
      <c r="GS6" s="41">
        <f>GT21</f>
        <v>4.7442844664301598</v>
      </c>
      <c r="GT6" s="41"/>
      <c r="GU6" s="42">
        <f>IF(GQ6=0,0,COS(ATAN(GS6/GQ6)))</f>
        <v>0.80925917593810992</v>
      </c>
      <c r="GV6" s="43"/>
    </row>
    <row r="7" spans="1:204" x14ac:dyDescent="0.2">
      <c r="A7" s="51"/>
      <c r="B7" s="52"/>
      <c r="C7" s="52"/>
      <c r="D7" s="53"/>
      <c r="E7" s="56">
        <v>35</v>
      </c>
      <c r="F7" s="57"/>
      <c r="G7" s="58" t="s">
        <v>18</v>
      </c>
      <c r="H7" s="58"/>
      <c r="I7" s="46">
        <v>7.2999998927116394E-2</v>
      </c>
      <c r="J7" s="46"/>
      <c r="K7" s="46">
        <v>-0.2199999988079071</v>
      </c>
      <c r="L7" s="47"/>
      <c r="M7" s="59">
        <f>IF(OR(M26=0,S7=0),0,ABS(1000*O7/(SQRT(3)*M26*S7)))</f>
        <v>24.936704115264728</v>
      </c>
      <c r="N7" s="49"/>
      <c r="O7" s="50">
        <v>1.3300000429153442</v>
      </c>
      <c r="P7" s="50"/>
      <c r="Q7" s="45">
        <f>ABS(O7)*TAN(ACOS(S7))</f>
        <v>0.89376551988973807</v>
      </c>
      <c r="R7" s="45"/>
      <c r="S7" s="46">
        <v>0.82999998331069946</v>
      </c>
      <c r="T7" s="47"/>
      <c r="U7" s="48">
        <f>IF(OR(U26=0,AA7=0),0,ABS(1000*W7/(SQRT(3)*U26*AA7)))</f>
        <v>23.373747771643032</v>
      </c>
      <c r="V7" s="49"/>
      <c r="W7" s="50">
        <v>1.25</v>
      </c>
      <c r="X7" s="50"/>
      <c r="Y7" s="45">
        <f>ABS(W7)*TAN(ACOS(AA7))</f>
        <v>0.84000516076170073</v>
      </c>
      <c r="Z7" s="45"/>
      <c r="AA7" s="46">
        <v>0.82999998331069946</v>
      </c>
      <c r="AB7" s="47"/>
      <c r="AC7" s="48">
        <f>IF(OR(AC26=0,AI7=0),0,ABS(1000*AE7/(SQRT(3)*AC26*AI7)))</f>
        <v>22.62578855626063</v>
      </c>
      <c r="AD7" s="49"/>
      <c r="AE7" s="50">
        <v>1.2100000381469727</v>
      </c>
      <c r="AF7" s="50"/>
      <c r="AG7" s="45">
        <f>ABS(AE7)*TAN(ACOS(AI7))</f>
        <v>0.81312502125224939</v>
      </c>
      <c r="AH7" s="45"/>
      <c r="AI7" s="46">
        <v>0.82999998331069946</v>
      </c>
      <c r="AJ7" s="47"/>
      <c r="AK7" s="48">
        <f>IF(OR(AK26=0,AQ7=0),0,ABS(1000*AM7/(SQRT(3)*AK26*AQ7)))</f>
        <v>21.503847504092732</v>
      </c>
      <c r="AL7" s="49"/>
      <c r="AM7" s="50">
        <v>1.1499999761581421</v>
      </c>
      <c r="AN7" s="50"/>
      <c r="AO7" s="45">
        <f>ABS(AM7)*TAN(ACOS(AQ7))</f>
        <v>0.77280473187893772</v>
      </c>
      <c r="AP7" s="45"/>
      <c r="AQ7" s="46">
        <v>0.82999998331069946</v>
      </c>
      <c r="AR7" s="47"/>
      <c r="AS7" s="48">
        <f>IF(OR(AS26=0,AY7=0),0,ABS(1000*AU7/(SQRT(3)*AS26*AY7)))</f>
        <v>20.58984160468027</v>
      </c>
      <c r="AT7" s="49"/>
      <c r="AU7" s="50">
        <v>1.1100000143051147</v>
      </c>
      <c r="AV7" s="50"/>
      <c r="AW7" s="45">
        <f>ABS(AU7)*TAN(ACOS(AY7))</f>
        <v>0.74592459236948638</v>
      </c>
      <c r="AX7" s="45"/>
      <c r="AY7" s="46">
        <v>0.82999998331069946</v>
      </c>
      <c r="AZ7" s="47"/>
      <c r="BA7" s="48">
        <f>IF(OR(BA26=0,BG7=0),0,ABS(1000*BC7/(SQRT(3)*BA26*BG7)))</f>
        <v>20.793285803660591</v>
      </c>
      <c r="BB7" s="49"/>
      <c r="BC7" s="50">
        <v>1.1119999885559082</v>
      </c>
      <c r="BD7" s="50"/>
      <c r="BE7" s="45">
        <f>ABS(BC7)*TAN(ACOS(BG7))</f>
        <v>0.74726858332313195</v>
      </c>
      <c r="BF7" s="45"/>
      <c r="BG7" s="46">
        <v>0.82999998331069946</v>
      </c>
      <c r="BH7" s="47"/>
      <c r="BI7" s="48">
        <f>IF(OR(BI26=0,BO7=0),0,ABS(1000*BK7/(SQRT(3)*BI26*BO7)))</f>
        <v>25.243648039193335</v>
      </c>
      <c r="BJ7" s="49"/>
      <c r="BK7" s="50">
        <v>1.3500000238418579</v>
      </c>
      <c r="BL7" s="50"/>
      <c r="BM7" s="45">
        <f>ABS(BK7)*TAN(ACOS(BO7))</f>
        <v>0.90720558964446363</v>
      </c>
      <c r="BN7" s="45"/>
      <c r="BO7" s="46">
        <v>0.82999998331069946</v>
      </c>
      <c r="BP7" s="47"/>
      <c r="BQ7" s="48">
        <f>IF(OR(BQ26=0,BW7=0),0,ABS(1000*BS7/(SQRT(3)*BQ26*BW7)))</f>
        <v>20.99932919309062</v>
      </c>
      <c r="BR7" s="49"/>
      <c r="BS7" s="50">
        <v>1.1200000047683716</v>
      </c>
      <c r="BT7" s="50"/>
      <c r="BU7" s="45">
        <f>ABS(BS7)*TAN(ACOS(BW7))</f>
        <v>0.75264462724684922</v>
      </c>
      <c r="BV7" s="45"/>
      <c r="BW7" s="46">
        <v>0.82999998331069946</v>
      </c>
      <c r="BX7" s="47"/>
      <c r="BY7" s="48">
        <f>IF(OR(BY26=0,CE7=0),0,ABS(1000*CA7/(SQRT(3)*BY26*CE7)))</f>
        <v>0.33088129868697502</v>
      </c>
      <c r="BZ7" s="49"/>
      <c r="CA7" s="50">
        <v>1.7599999904632568</v>
      </c>
      <c r="CB7" s="50"/>
      <c r="CC7" s="45" t="e">
        <f>ABS(CA7)*TAN(ACOS(CE7))</f>
        <v>#NUM!</v>
      </c>
      <c r="CD7" s="45"/>
      <c r="CE7" s="46">
        <v>83</v>
      </c>
      <c r="CF7" s="47"/>
      <c r="CG7" s="48">
        <f>IF(OR(CG26=0,CM7=0),0,ABS(1000*CI7/(SQRT(3)*CG26*CM7)))</f>
        <v>35.43992164641309</v>
      </c>
      <c r="CH7" s="49"/>
      <c r="CI7" s="50">
        <v>1.8799999952316284</v>
      </c>
      <c r="CJ7" s="50"/>
      <c r="CK7" s="45">
        <f>ABS(CI7)*TAN(ACOS(CM7))</f>
        <v>1.2633677585812324</v>
      </c>
      <c r="CL7" s="45"/>
      <c r="CM7" s="46">
        <v>0.82999998331069946</v>
      </c>
      <c r="CN7" s="47"/>
      <c r="CO7" s="48">
        <f>IF(OR(CO26=0,CU7=0),0,ABS(1000*CQ7/(SQRT(3)*CO26*CU7)))</f>
        <v>32.712129407224516</v>
      </c>
      <c r="CP7" s="49"/>
      <c r="CQ7" s="50">
        <v>1.7400000095367432</v>
      </c>
      <c r="CR7" s="50"/>
      <c r="CS7" s="45">
        <f>ABS(CQ7)*TAN(ACOS(CU7))</f>
        <v>1.1692871901890181</v>
      </c>
      <c r="CT7" s="45"/>
      <c r="CU7" s="46">
        <v>0.82999998331069946</v>
      </c>
      <c r="CV7" s="47"/>
      <c r="CW7" s="48">
        <f>IF(OR(CW26=0,DC7=0),0,ABS(1000*CY7/(SQRT(3)*CW26*DC7)))</f>
        <v>31.772126590235562</v>
      </c>
      <c r="CX7" s="49"/>
      <c r="CY7" s="50">
        <v>1.690000057220459</v>
      </c>
      <c r="CZ7" s="50"/>
      <c r="DA7" s="45">
        <f>ABS(CY7)*TAN(ACOS(DC7))</f>
        <v>1.1356870158022039</v>
      </c>
      <c r="DB7" s="45"/>
      <c r="DC7" s="46">
        <v>0.82999998331069946</v>
      </c>
      <c r="DD7" s="47"/>
      <c r="DE7" s="48">
        <f>IF(OR(DE26=0,DK7=0),0,ABS(1000*DG7/(SQRT(3)*DE26*DK7)))</f>
        <v>31.960127153633351</v>
      </c>
      <c r="DF7" s="49"/>
      <c r="DG7" s="50">
        <v>1.7000000476837158</v>
      </c>
      <c r="DH7" s="50"/>
      <c r="DI7" s="45">
        <f>ABS(DG7)*TAN(ACOS(DK7))</f>
        <v>1.1424070506795667</v>
      </c>
      <c r="DJ7" s="45"/>
      <c r="DK7" s="46">
        <v>0.82999998331069946</v>
      </c>
      <c r="DL7" s="47"/>
      <c r="DM7" s="48">
        <f>IF(OR(DM26=0,DS7=0),0,ABS(1000*DO7/(SQRT(3)*DM26*DS7)))</f>
        <v>31.960127153633351</v>
      </c>
      <c r="DN7" s="49"/>
      <c r="DO7" s="50">
        <v>1.7000000476837158</v>
      </c>
      <c r="DP7" s="50"/>
      <c r="DQ7" s="45">
        <f>ABS(DO7)*TAN(ACOS(DS7))</f>
        <v>1.1424070506795667</v>
      </c>
      <c r="DR7" s="45"/>
      <c r="DS7" s="46">
        <v>0.82999998331069946</v>
      </c>
      <c r="DT7" s="47"/>
      <c r="DU7" s="48">
        <f>IF(OR(DU26=0,EA7=0),0,ABS(1000*DW7/(SQRT(3)*DU26*EA7)))</f>
        <v>30.832121532103109</v>
      </c>
      <c r="DV7" s="49"/>
      <c r="DW7" s="50">
        <v>1.6399999856948853</v>
      </c>
      <c r="DX7" s="50"/>
      <c r="DY7" s="45">
        <f>ABS(DW7)*TAN(ACOS(EA7))</f>
        <v>1.102086761306255</v>
      </c>
      <c r="DZ7" s="45"/>
      <c r="EA7" s="46">
        <v>0.82999998331069946</v>
      </c>
      <c r="EB7" s="47"/>
      <c r="EC7" s="48">
        <f>IF(OR(EC26=0,EI7=0),0,ABS(1000*EE7/(SQRT(3)*EC26*EI7)))</f>
        <v>29.328114783777288</v>
      </c>
      <c r="ED7" s="49"/>
      <c r="EE7" s="50">
        <v>1.559999942779541</v>
      </c>
      <c r="EF7" s="50"/>
      <c r="EG7" s="45">
        <f>ABS(EE7)*TAN(ACOS(EI7))</f>
        <v>1.0483264021782177</v>
      </c>
      <c r="EH7" s="45"/>
      <c r="EI7" s="46">
        <v>0.82999998331069946</v>
      </c>
      <c r="EJ7" s="47"/>
      <c r="EK7" s="48">
        <f>IF(OR(EK26=0,EQ7=0),0,ABS(1000*EM7/(SQRT(3)*EK26*EQ7)))</f>
        <v>29.516117588318576</v>
      </c>
      <c r="EL7" s="49"/>
      <c r="EM7" s="50">
        <v>1.5700000524520874</v>
      </c>
      <c r="EN7" s="50"/>
      <c r="EO7" s="45">
        <f>ABS(EM7)*TAN(ACOS(EQ7))</f>
        <v>1.0550465171647154</v>
      </c>
      <c r="EP7" s="45"/>
      <c r="EQ7" s="46">
        <v>0.82999998331069946</v>
      </c>
      <c r="ER7" s="47"/>
      <c r="ES7" s="48">
        <f>IF(OR(ES26=0,EY7=0),0,ABS(1000*EU7/(SQRT(3)*ES26*EY7)))</f>
        <v>29.892118715114158</v>
      </c>
      <c r="ET7" s="49"/>
      <c r="EU7" s="50">
        <v>1.5900000333786011</v>
      </c>
      <c r="EV7" s="50"/>
      <c r="EW7" s="45">
        <f>ABS(EU7)*TAN(ACOS(EY7))</f>
        <v>1.0684865869194411</v>
      </c>
      <c r="EX7" s="45"/>
      <c r="EY7" s="46">
        <v>0.82999998331069946</v>
      </c>
      <c r="EZ7" s="47"/>
      <c r="FA7" s="48">
        <f>IF(OR(FA26=0,FG7=0),0,ABS(1000*FC7/(SQRT(3)*FA26*FG7)))</f>
        <v>31.396123222296481</v>
      </c>
      <c r="FB7" s="49"/>
      <c r="FC7" s="50">
        <v>1.6699999570846558</v>
      </c>
      <c r="FD7" s="50"/>
      <c r="FE7" s="45">
        <f>ABS(FC7)*TAN(ACOS(FG7))</f>
        <v>1.1222468659383436</v>
      </c>
      <c r="FF7" s="45"/>
      <c r="FG7" s="46">
        <v>0.82999998331069946</v>
      </c>
      <c r="FH7" s="47"/>
      <c r="FI7" s="48">
        <f>IF(OR(FI26=0,FO7=0),0,ABS(1000*FK7/(SQRT(3)*FI26*FO7)))</f>
        <v>36.65003721924645</v>
      </c>
      <c r="FJ7" s="49"/>
      <c r="FK7" s="50">
        <v>1.9600000381469727</v>
      </c>
      <c r="FL7" s="50"/>
      <c r="FM7" s="45">
        <f>ABS(FK7)*TAN(ACOS(FO7))</f>
        <v>1.3171281177092697</v>
      </c>
      <c r="FN7" s="45"/>
      <c r="FO7" s="46">
        <v>0.82999998331069946</v>
      </c>
      <c r="FP7" s="47"/>
      <c r="FQ7" s="48">
        <f>IF(OR(FQ26=0,FW7=0),0,ABS(1000*FS7/(SQRT(3)*FQ26*FW7)))</f>
        <v>31.873982569279558</v>
      </c>
      <c r="FR7" s="49"/>
      <c r="FS7" s="50">
        <v>1.7000000476837158</v>
      </c>
      <c r="FT7" s="50"/>
      <c r="FU7" s="45">
        <f>ABS(FS7)*TAN(ACOS(FW7))</f>
        <v>1.1424070506795667</v>
      </c>
      <c r="FV7" s="45"/>
      <c r="FW7" s="46">
        <v>0.82999998331069946</v>
      </c>
      <c r="FX7" s="47"/>
      <c r="FY7" s="48">
        <f>IF(OR(FY26=0,GE7=0),0,ABS(1000*GA7/(SQRT(3)*FY26*GE7)))</f>
        <v>31.584123785694274</v>
      </c>
      <c r="FZ7" s="49"/>
      <c r="GA7" s="50">
        <v>1.6799999475479126</v>
      </c>
      <c r="GB7" s="50"/>
      <c r="GC7" s="45">
        <f>ABS(GA7)*TAN(ACOS(GE7))</f>
        <v>1.1289669008157064</v>
      </c>
      <c r="GD7" s="45"/>
      <c r="GE7" s="46">
        <v>0.82999998331069946</v>
      </c>
      <c r="GF7" s="47"/>
      <c r="GG7" s="48">
        <f>IF(OR(GG26=0,GM7=0),0,ABS(1000*GI7/(SQRT(3)*GG26*GM7)))</f>
        <v>29.892118715114158</v>
      </c>
      <c r="GH7" s="49"/>
      <c r="GI7" s="50">
        <v>1.5900000333786011</v>
      </c>
      <c r="GJ7" s="50"/>
      <c r="GK7" s="45">
        <f>ABS(GI7)*TAN(ACOS(GM7))</f>
        <v>1.0684865869194411</v>
      </c>
      <c r="GL7" s="45"/>
      <c r="GM7" s="46">
        <v>0.82999998331069946</v>
      </c>
      <c r="GN7" s="47"/>
      <c r="GO7" s="48">
        <f>IF(OR(GO26=0,GU7=0),0,ABS(1000*GQ7/(SQRT(3)*GO26*GU7)))</f>
        <v>27.113548306743635</v>
      </c>
      <c r="GP7" s="49"/>
      <c r="GQ7" s="50">
        <v>1.4500000476837158</v>
      </c>
      <c r="GR7" s="50"/>
      <c r="GS7" s="45">
        <f>ABS(GQ7)*TAN(ACOS(GU7))</f>
        <v>0.97440601852722664</v>
      </c>
      <c r="GT7" s="45"/>
      <c r="GU7" s="46">
        <v>0.82999998331069946</v>
      </c>
      <c r="GV7" s="47"/>
    </row>
    <row r="8" spans="1:204" x14ac:dyDescent="0.2">
      <c r="A8" s="51"/>
      <c r="B8" s="52"/>
      <c r="C8" s="52"/>
      <c r="D8" s="53"/>
      <c r="E8" s="56">
        <v>6</v>
      </c>
      <c r="F8" s="57"/>
      <c r="G8" s="58" t="s">
        <v>19</v>
      </c>
      <c r="H8" s="58"/>
      <c r="I8" s="46">
        <v>0.10199999809265137</v>
      </c>
      <c r="J8" s="46"/>
      <c r="K8" s="46">
        <v>6.1399998664855957</v>
      </c>
      <c r="L8" s="47"/>
      <c r="M8" s="59">
        <f>IF(OR(M30=0,S8=0),0,ABS(1000*O8/(SQRT(3)*M30*S8)))</f>
        <v>152.09990760453783</v>
      </c>
      <c r="N8" s="49"/>
      <c r="O8" s="50">
        <v>1.4500000476837158</v>
      </c>
      <c r="P8" s="50"/>
      <c r="Q8" s="45">
        <f>ABS(O8)*TAN(ACOS(S8))</f>
        <v>0.86037944738798944</v>
      </c>
      <c r="R8" s="45"/>
      <c r="S8" s="46">
        <v>0.86000001430511475</v>
      </c>
      <c r="T8" s="47"/>
      <c r="U8" s="48">
        <f>IF(OR(U30=0,AA8=0),0,ABS(1000*W8/(SQRT(3)*U30*AA8)))</f>
        <v>149.41994042597483</v>
      </c>
      <c r="V8" s="49"/>
      <c r="W8" s="50">
        <v>1.4199999570846558</v>
      </c>
      <c r="X8" s="50"/>
      <c r="Y8" s="45">
        <f>ABS(W8)*TAN(ACOS(AA8))</f>
        <v>0.84257844013116823</v>
      </c>
      <c r="Z8" s="45"/>
      <c r="AA8" s="46">
        <v>0.86000001430511475</v>
      </c>
      <c r="AB8" s="47"/>
      <c r="AC8" s="48">
        <f>IF(OR(AC30=0,AI8=0),0,ABS(1000*AE8/(SQRT(3)*AC30*AI8)))</f>
        <v>152.57670935946726</v>
      </c>
      <c r="AD8" s="49"/>
      <c r="AE8" s="50">
        <v>1.4500000476837158</v>
      </c>
      <c r="AF8" s="50"/>
      <c r="AG8" s="45">
        <f>ABS(AE8)*TAN(ACOS(AI8))</f>
        <v>0.86037944738798944</v>
      </c>
      <c r="AH8" s="45"/>
      <c r="AI8" s="46">
        <v>0.86000001430511475</v>
      </c>
      <c r="AJ8" s="47"/>
      <c r="AK8" s="48">
        <f>IF(OR(AK30=0,AQ8=0),0,ABS(1000*AM8/(SQRT(3)*AK30*AQ8)))</f>
        <v>149.18611219655233</v>
      </c>
      <c r="AL8" s="49"/>
      <c r="AM8" s="50">
        <v>1.4199999570846558</v>
      </c>
      <c r="AN8" s="50"/>
      <c r="AO8" s="45">
        <f>ABS(AM8)*TAN(ACOS(AQ8))</f>
        <v>0.84257844013116823</v>
      </c>
      <c r="AP8" s="45"/>
      <c r="AQ8" s="46">
        <v>0.86000001430511475</v>
      </c>
      <c r="AR8" s="47"/>
      <c r="AS8" s="48">
        <f>IF(OR(AS30=0,AY8=0),0,ABS(1000*AU8/(SQRT(3)*AS30*AY8)))</f>
        <v>150.00196740957259</v>
      </c>
      <c r="AT8" s="49"/>
      <c r="AU8" s="50">
        <v>1.4299999475479126</v>
      </c>
      <c r="AV8" s="50"/>
      <c r="AW8" s="45">
        <f>ABS(AU8)*TAN(ACOS(AY8))</f>
        <v>0.84851208563856395</v>
      </c>
      <c r="AX8" s="45"/>
      <c r="AY8" s="46">
        <v>0.86000001430511475</v>
      </c>
      <c r="AZ8" s="47"/>
      <c r="BA8" s="48">
        <f>IF(OR(BA30=0,BG8=0),0,ABS(1000*BC8/(SQRT(3)*BA30*BG8)))</f>
        <v>153.38854653569521</v>
      </c>
      <c r="BB8" s="49"/>
      <c r="BC8" s="50">
        <v>1.4600000381469727</v>
      </c>
      <c r="BD8" s="50"/>
      <c r="BE8" s="45">
        <f>ABS(BC8)*TAN(ACOS(BG8))</f>
        <v>0.86631309289538516</v>
      </c>
      <c r="BF8" s="45"/>
      <c r="BG8" s="46">
        <v>0.86000001430511475</v>
      </c>
      <c r="BH8" s="47"/>
      <c r="BI8" s="48">
        <f>IF(OR(BI30=0,BO8=0),0,ABS(1000*BK8/(SQRT(3)*BI30*BO8)))</f>
        <v>157.0318549421757</v>
      </c>
      <c r="BJ8" s="49"/>
      <c r="BK8" s="50">
        <v>1.4900000095367432</v>
      </c>
      <c r="BL8" s="50"/>
      <c r="BM8" s="45">
        <f>ABS(BK8)*TAN(ACOS(BO8))</f>
        <v>0.88411402941757233</v>
      </c>
      <c r="BN8" s="45"/>
      <c r="BO8" s="46">
        <v>0.86000001430511475</v>
      </c>
      <c r="BP8" s="47"/>
      <c r="BQ8" s="48">
        <f>IF(OR(BQ30=0,BW8=0),0,ABS(1000*BS8/(SQRT(3)*BQ30*BW8)))</f>
        <v>165.99582450471408</v>
      </c>
      <c r="BR8" s="49"/>
      <c r="BS8" s="50">
        <v>1.5800000429153442</v>
      </c>
      <c r="BT8" s="50"/>
      <c r="BU8" s="45">
        <f>ABS(BS8)*TAN(ACOS(BW8))</f>
        <v>0.93751690971876789</v>
      </c>
      <c r="BV8" s="45"/>
      <c r="BW8" s="46">
        <v>0.86000001430511475</v>
      </c>
      <c r="BX8" s="47"/>
      <c r="BY8" s="48">
        <f>IF(OR(BY30=0,CE8=0),0,ABS(1000*CA8/(SQRT(3)*BY30*CE8)))</f>
        <v>219.84693538652846</v>
      </c>
      <c r="BZ8" s="49"/>
      <c r="CA8" s="50">
        <v>2.0499999523162842</v>
      </c>
      <c r="CB8" s="50"/>
      <c r="CC8" s="45">
        <f>ABS(CA8)*TAN(ACOS(CE8))</f>
        <v>1.2163984607702694</v>
      </c>
      <c r="CD8" s="45"/>
      <c r="CE8" s="46">
        <v>0.86000001430511475</v>
      </c>
      <c r="CF8" s="47"/>
      <c r="CG8" s="48">
        <f>IF(OR(CG30=0,CM8=0),0,ABS(1000*CI8/(SQRT(3)*CG30*CM8)))</f>
        <v>244.22054381340615</v>
      </c>
      <c r="CH8" s="49"/>
      <c r="CI8" s="50">
        <v>2.2699999809265137</v>
      </c>
      <c r="CJ8" s="50"/>
      <c r="CK8" s="45">
        <f>ABS(CI8)*TAN(ACOS(CM8))</f>
        <v>1.3469388034022436</v>
      </c>
      <c r="CL8" s="45"/>
      <c r="CM8" s="46">
        <v>0.86000001430511475</v>
      </c>
      <c r="CN8" s="47"/>
      <c r="CO8" s="48">
        <f>IF(OR(CO30=0,CU8=0),0,ABS(1000*CQ8/(SQRT(3)*CO30*CU8)))</f>
        <v>262.97615411711899</v>
      </c>
      <c r="CP8" s="49"/>
      <c r="CQ8" s="50">
        <v>2.4600000381469727</v>
      </c>
      <c r="CR8" s="50"/>
      <c r="CS8" s="45">
        <f>ABS(CQ8)*TAN(ACOS(CU8))</f>
        <v>1.4596782095120304</v>
      </c>
      <c r="CT8" s="45"/>
      <c r="CU8" s="46">
        <v>0.86000001430511475</v>
      </c>
      <c r="CV8" s="47"/>
      <c r="CW8" s="48">
        <f>IF(OR(CW30=0,DC8=0),0,ABS(1000*CY8/(SQRT(3)*CW30*DC8)))</f>
        <v>254.97914790849808</v>
      </c>
      <c r="CX8" s="49"/>
      <c r="CY8" s="50">
        <v>2.369999885559082</v>
      </c>
      <c r="CZ8" s="50"/>
      <c r="DA8" s="45">
        <f>ABS(CY8)*TAN(ACOS(DC8))</f>
        <v>1.4062752584762008</v>
      </c>
      <c r="DB8" s="45"/>
      <c r="DC8" s="46">
        <v>0.86000001430511475</v>
      </c>
      <c r="DD8" s="47"/>
      <c r="DE8" s="48">
        <f>IF(OR(DE30=0,DK8=0),0,ABS(1000*DG8/(SQRT(3)*DE30*DK8)))</f>
        <v>258.04201984153087</v>
      </c>
      <c r="DF8" s="49"/>
      <c r="DG8" s="50">
        <v>2.4100000858306885</v>
      </c>
      <c r="DH8" s="50"/>
      <c r="DI8" s="45">
        <f>ABS(DG8)*TAN(ACOS(DK8))</f>
        <v>1.4300099819750518</v>
      </c>
      <c r="DJ8" s="45"/>
      <c r="DK8" s="46">
        <v>0.86000001430511475</v>
      </c>
      <c r="DL8" s="47"/>
      <c r="DM8" s="48">
        <f>IF(OR(DM30=0,DS8=0),0,ABS(1000*DO8/(SQRT(3)*DM30*DS8)))</f>
        <v>251.21704370434941</v>
      </c>
      <c r="DN8" s="49"/>
      <c r="DO8" s="50">
        <v>2.3499999046325684</v>
      </c>
      <c r="DP8" s="50"/>
      <c r="DQ8" s="45">
        <f>ABS(DO8)*TAN(ACOS(DS8))</f>
        <v>1.3944079674614094</v>
      </c>
      <c r="DR8" s="45"/>
      <c r="DS8" s="46">
        <v>0.86000001430511475</v>
      </c>
      <c r="DT8" s="47"/>
      <c r="DU8" s="48">
        <f>IF(OR(DU30=0,EA8=0),0,ABS(1000*DW8/(SQRT(3)*DU30*EA8)))</f>
        <v>248.01002054281801</v>
      </c>
      <c r="DV8" s="49"/>
      <c r="DW8" s="50">
        <v>2.3199999332427979</v>
      </c>
      <c r="DX8" s="50"/>
      <c r="DY8" s="45">
        <f>ABS(DW8)*TAN(ACOS(EA8))</f>
        <v>1.3766070309392222</v>
      </c>
      <c r="DZ8" s="45"/>
      <c r="EA8" s="46">
        <v>0.86000001430511475</v>
      </c>
      <c r="EB8" s="47"/>
      <c r="EC8" s="48">
        <f>IF(OR(EC30=0,EI8=0),0,ABS(1000*EE8/(SQRT(3)*EC30*EI8)))</f>
        <v>234.06379872069709</v>
      </c>
      <c r="ED8" s="49"/>
      <c r="EE8" s="50">
        <v>2.2000000476837158</v>
      </c>
      <c r="EF8" s="50"/>
      <c r="EG8" s="45">
        <f>ABS(EE8)*TAN(ACOS(EI8))</f>
        <v>1.3054032848504735</v>
      </c>
      <c r="EH8" s="45"/>
      <c r="EI8" s="46">
        <v>0.86000001430511475</v>
      </c>
      <c r="EJ8" s="47"/>
      <c r="EK8" s="48">
        <f>IF(OR(EK30=0,EQ8=0),0,ABS(1000*EM8/(SQRT(3)*EK30*EQ8)))</f>
        <v>220.24951709124707</v>
      </c>
      <c r="EL8" s="49"/>
      <c r="EM8" s="50">
        <v>2.0799999237060547</v>
      </c>
      <c r="EN8" s="50"/>
      <c r="EO8" s="45">
        <f>ABS(EM8)*TAN(ACOS(EQ8))</f>
        <v>1.2341993972924565</v>
      </c>
      <c r="EP8" s="45"/>
      <c r="EQ8" s="46">
        <v>0.86000001430511475</v>
      </c>
      <c r="ER8" s="47"/>
      <c r="ES8" s="48">
        <f>IF(OR(ES30=0,EY8=0),0,ABS(1000*EU8/(SQRT(3)*ES30*EY8)))</f>
        <v>220.23274419312867</v>
      </c>
      <c r="ET8" s="49"/>
      <c r="EU8" s="50">
        <v>2.0699999332427979</v>
      </c>
      <c r="EV8" s="50"/>
      <c r="EW8" s="45">
        <f>ABS(EU8)*TAN(ACOS(EY8))</f>
        <v>1.2282657517850608</v>
      </c>
      <c r="EX8" s="45"/>
      <c r="EY8" s="46">
        <v>0.86000001430511475</v>
      </c>
      <c r="EZ8" s="47"/>
      <c r="FA8" s="48">
        <f>IF(OR(FA30=0,FG8=0),0,ABS(1000*FC8/(SQRT(3)*FA30*FG8)))</f>
        <v>223.07099226130174</v>
      </c>
      <c r="FB8" s="49"/>
      <c r="FC8" s="50">
        <v>2.0999999046325684</v>
      </c>
      <c r="FD8" s="50"/>
      <c r="FE8" s="45">
        <f>ABS(FC8)*TAN(ACOS(FG8))</f>
        <v>1.246066688307248</v>
      </c>
      <c r="FF8" s="45"/>
      <c r="FG8" s="46">
        <v>0.86000001430511475</v>
      </c>
      <c r="FH8" s="47"/>
      <c r="FI8" s="48">
        <f>IF(OR(FI30=0,FO8=0),0,ABS(1000*FK8/(SQRT(3)*FI30*FO8)))</f>
        <v>196.46340771142425</v>
      </c>
      <c r="FJ8" s="49"/>
      <c r="FK8" s="50">
        <v>1.8700000047683716</v>
      </c>
      <c r="FL8" s="50"/>
      <c r="FM8" s="45">
        <f>ABS(FK8)*TAN(ACOS(FO8))</f>
        <v>1.1095927709025122</v>
      </c>
      <c r="FN8" s="45"/>
      <c r="FO8" s="46">
        <v>0.86000001430511475</v>
      </c>
      <c r="FP8" s="47"/>
      <c r="FQ8" s="48">
        <f>IF(OR(FQ30=0,FW8=0),0,ABS(1000*FS8/(SQRT(3)*FQ30*FW8)))</f>
        <v>193.77723101591127</v>
      </c>
      <c r="FR8" s="49"/>
      <c r="FS8" s="50">
        <v>1.8300000429153442</v>
      </c>
      <c r="FT8" s="50"/>
      <c r="FU8" s="45">
        <f>ABS(FS8)*TAN(ACOS(FW8))</f>
        <v>1.0858581888729293</v>
      </c>
      <c r="FV8" s="45"/>
      <c r="FW8" s="46">
        <v>0.86000001430511475</v>
      </c>
      <c r="FX8" s="47"/>
      <c r="FY8" s="48">
        <f>IF(OR(FY30=0,GE8=0),0,ABS(1000*GA8/(SQRT(3)*FY30*GE8)))</f>
        <v>192.26595312601987</v>
      </c>
      <c r="FZ8" s="49"/>
      <c r="GA8" s="50">
        <v>1.809999942779541</v>
      </c>
      <c r="GB8" s="50"/>
      <c r="GC8" s="45">
        <f>ABS(GA8)*TAN(ACOS(GE8))</f>
        <v>1.0739908271235039</v>
      </c>
      <c r="GD8" s="45"/>
      <c r="GE8" s="46">
        <v>0.86000001430511475</v>
      </c>
      <c r="GF8" s="47"/>
      <c r="GG8" s="48">
        <f>IF(OR(GG30=0,GM8=0),0,ABS(1000*GI8/(SQRT(3)*GG30*GM8)))</f>
        <v>188.01698570402837</v>
      </c>
      <c r="GH8" s="49"/>
      <c r="GI8" s="50">
        <v>1.7699999809265137</v>
      </c>
      <c r="GJ8" s="50"/>
      <c r="GK8" s="45">
        <f>ABS(GI8)*TAN(ACOS(GM8))</f>
        <v>1.0502562450939208</v>
      </c>
      <c r="GL8" s="45"/>
      <c r="GM8" s="46">
        <v>0.86000001430511475</v>
      </c>
      <c r="GN8" s="47"/>
      <c r="GO8" s="48">
        <f>IF(OR(GO30=0,GU8=0),0,ABS(1000*GQ8/(SQRT(3)*GO30*GU8)))</f>
        <v>180.50112351739926</v>
      </c>
      <c r="GP8" s="49"/>
      <c r="GQ8" s="50">
        <v>1.7100000381469727</v>
      </c>
      <c r="GR8" s="50"/>
      <c r="GS8" s="45">
        <f>ABS(GQ8)*TAN(ACOS(GU8))</f>
        <v>1.0146543720495464</v>
      </c>
      <c r="GT8" s="45"/>
      <c r="GU8" s="46">
        <v>0.86000001430511475</v>
      </c>
      <c r="GV8" s="47"/>
    </row>
    <row r="9" spans="1:204" x14ac:dyDescent="0.2">
      <c r="A9" s="51"/>
      <c r="B9" s="52"/>
      <c r="C9" s="52"/>
      <c r="D9" s="53"/>
      <c r="E9" s="56">
        <v>6</v>
      </c>
      <c r="F9" s="57"/>
      <c r="G9" s="58" t="s">
        <v>20</v>
      </c>
      <c r="H9" s="58"/>
      <c r="I9" s="60">
        <f>I6</f>
        <v>0.13500000536441803</v>
      </c>
      <c r="J9" s="60"/>
      <c r="K9" s="60">
        <f>K6</f>
        <v>10.659999847412109</v>
      </c>
      <c r="L9" s="61"/>
      <c r="M9" s="59">
        <f>IF(OR(M31=0,S9=0),0,ABS(1000*O9/(SQRT(3)*M31*S9)))</f>
        <v>320.29056797696364</v>
      </c>
      <c r="N9" s="49"/>
      <c r="O9" s="50">
        <v>3.0199999809265137</v>
      </c>
      <c r="P9" s="50"/>
      <c r="Q9" s="45">
        <f>ABS(O9)*TAN(ACOS(S9))</f>
        <v>1.7919626408647276</v>
      </c>
      <c r="R9" s="45"/>
      <c r="S9" s="46">
        <v>0.86000001430511475</v>
      </c>
      <c r="T9" s="47"/>
      <c r="U9" s="48">
        <f>IF(OR(U31=0,AA9=0),0,ABS(1000*W9/(SQRT(3)*U31*AA9)))</f>
        <v>302.15506994047558</v>
      </c>
      <c r="V9" s="49"/>
      <c r="W9" s="50">
        <v>2.8399999141693115</v>
      </c>
      <c r="X9" s="50"/>
      <c r="Y9" s="45">
        <f>ABS(W9)*TAN(ACOS(AA9))</f>
        <v>1.6851568802623365</v>
      </c>
      <c r="Z9" s="45"/>
      <c r="AA9" s="46">
        <v>0.86000001430511475</v>
      </c>
      <c r="AB9" s="47"/>
      <c r="AC9" s="48">
        <f>IF(OR(AC31=0,AI9=0),0,ABS(1000*AE9/(SQRT(3)*AC31*AI9)))</f>
        <v>3.2343359877593243</v>
      </c>
      <c r="AD9" s="49"/>
      <c r="AE9" s="50">
        <v>3.0399999618530273</v>
      </c>
      <c r="AF9" s="50"/>
      <c r="AG9" s="45">
        <f>ABS(AE9)*TAN(ACOS(AI9))</f>
        <v>1.803829931879519</v>
      </c>
      <c r="AH9" s="45"/>
      <c r="AI9" s="46">
        <v>0.86000001430511475</v>
      </c>
      <c r="AJ9" s="47"/>
      <c r="AK9" s="48">
        <f>IF(OR(AK31=0,AQ9=0),0,ABS(1000*AM9/(SQRT(3)*AK31*AQ9)))</f>
        <v>302.15506994047558</v>
      </c>
      <c r="AL9" s="49"/>
      <c r="AM9" s="50">
        <v>2.8399999141693115</v>
      </c>
      <c r="AN9" s="50"/>
      <c r="AO9" s="45">
        <f>ABS(AM9)*TAN(ACOS(AQ9))</f>
        <v>1.6851568802623365</v>
      </c>
      <c r="AP9" s="45"/>
      <c r="AQ9" s="46">
        <v>0.86000001430511475</v>
      </c>
      <c r="AR9" s="47"/>
      <c r="AS9" s="48">
        <f>IF(OR(AS31=0,AY9=0),0,ABS(1000*AU9/(SQRT(3)*AS31*AY9)))</f>
        <v>296.61294470213386</v>
      </c>
      <c r="AT9" s="49"/>
      <c r="AU9" s="50">
        <v>2.809999942779541</v>
      </c>
      <c r="AV9" s="50"/>
      <c r="AW9" s="45">
        <f>ABS(AU9)*TAN(ACOS(AY9))</f>
        <v>1.6673559437401493</v>
      </c>
      <c r="AX9" s="45"/>
      <c r="AY9" s="46">
        <v>0.86000001430511475</v>
      </c>
      <c r="AZ9" s="47"/>
      <c r="BA9" s="48">
        <f>IF(OR(BA31=0,BG9=0),0,ABS(1000*BC9/(SQRT(3)*BA31*BG9)))</f>
        <v>291.33513922402079</v>
      </c>
      <c r="BB9" s="49"/>
      <c r="BC9" s="50">
        <v>2.7599999904632568</v>
      </c>
      <c r="BD9" s="50"/>
      <c r="BE9" s="45">
        <f>ABS(BC9)*TAN(ACOS(BG9))</f>
        <v>1.6376877162031704</v>
      </c>
      <c r="BF9" s="45"/>
      <c r="BG9" s="46">
        <v>0.86000001430511475</v>
      </c>
      <c r="BH9" s="47"/>
      <c r="BI9" s="48">
        <f>IF(OR(BI31=0,BO9=0),0,ABS(1000*BK9/(SQRT(3)*BI31*BO9)))</f>
        <v>310.66649786743324</v>
      </c>
      <c r="BJ9" s="49"/>
      <c r="BK9" s="50">
        <v>2.9200000762939453</v>
      </c>
      <c r="BL9" s="50"/>
      <c r="BM9" s="45">
        <f>ABS(BK9)*TAN(ACOS(BO9))</f>
        <v>1.7326261857907703</v>
      </c>
      <c r="BN9" s="45"/>
      <c r="BO9" s="46">
        <v>0.86000001430511475</v>
      </c>
      <c r="BP9" s="47"/>
      <c r="BQ9" s="48">
        <f>IF(OR(BQ31=0,BW9=0),0,ABS(1000*BS9/(SQRT(3)*BQ31*BW9)))</f>
        <v>319.17790042841045</v>
      </c>
      <c r="BR9" s="49"/>
      <c r="BS9" s="50">
        <v>3</v>
      </c>
      <c r="BT9" s="50"/>
      <c r="BU9" s="45">
        <f>ABS(BS9)*TAN(ACOS(BW9))</f>
        <v>1.7800953498499361</v>
      </c>
      <c r="BV9" s="45"/>
      <c r="BW9" s="46">
        <v>0.86000001430511475</v>
      </c>
      <c r="BX9" s="47"/>
      <c r="BY9" s="48">
        <f>IF(OR(BY31=0,CE9=0),0,ABS(1000*CA9/(SQRT(3)*BY31*CE9)))</f>
        <v>382.9925554294901</v>
      </c>
      <c r="BZ9" s="49"/>
      <c r="CA9" s="50">
        <v>3.4800000190734863</v>
      </c>
      <c r="CB9" s="50"/>
      <c r="CC9" s="45">
        <f>ABS(CA9)*TAN(ACOS(CE9))</f>
        <v>2.0649106171434672</v>
      </c>
      <c r="CD9" s="45"/>
      <c r="CE9" s="46">
        <v>0.86000001430511475</v>
      </c>
      <c r="CF9" s="47"/>
      <c r="CG9" s="48">
        <f>IF(OR(CG31=0,CM9=0),0,ABS(1000*CI9/(SQRT(3)*CG31*CM9)))</f>
        <v>421.89062433692402</v>
      </c>
      <c r="CH9" s="49"/>
      <c r="CI9" s="50">
        <v>3.8900001049041748</v>
      </c>
      <c r="CJ9" s="50"/>
      <c r="CK9" s="45">
        <f>ABS(CI9)*TAN(ACOS(CM9))</f>
        <v>2.3081903658852285</v>
      </c>
      <c r="CL9" s="45"/>
      <c r="CM9" s="46">
        <v>0.86000001430511475</v>
      </c>
      <c r="CN9" s="47"/>
      <c r="CO9" s="48">
        <f>IF(OR(CO31=0,CU9=0),0,ABS(1000*CQ9/(SQRT(3)*CO31*CU9)))</f>
        <v>415.79613943360596</v>
      </c>
      <c r="CP9" s="49"/>
      <c r="CQ9" s="50">
        <v>3.8399999141693115</v>
      </c>
      <c r="CR9" s="50"/>
      <c r="CS9" s="45">
        <f>ABS(CQ9)*TAN(ACOS(CU9))</f>
        <v>2.2785219968789816</v>
      </c>
      <c r="CT9" s="45"/>
      <c r="CU9" s="46">
        <v>0.86000001430511475</v>
      </c>
      <c r="CV9" s="47"/>
      <c r="CW9" s="48">
        <f>IF(OR(CW31=0,DC9=0),0,ABS(1000*CY9/(SQRT(3)*CW31*DC9)))</f>
        <v>413.04694880877236</v>
      </c>
      <c r="CX9" s="49"/>
      <c r="CY9" s="50">
        <v>3.7899999618530273</v>
      </c>
      <c r="CZ9" s="50"/>
      <c r="DA9" s="45">
        <f>ABS(CY9)*TAN(ACOS(DC9))</f>
        <v>2.248853769342003</v>
      </c>
      <c r="DB9" s="45"/>
      <c r="DC9" s="46">
        <v>0.86000001430511475</v>
      </c>
      <c r="DD9" s="47"/>
      <c r="DE9" s="48">
        <f>IF(OR(DE31=0,DK9=0),0,ABS(1000*DG9/(SQRT(3)*DE31*DK9)))</f>
        <v>406.70688909979805</v>
      </c>
      <c r="DF9" s="49"/>
      <c r="DG9" s="50">
        <v>3.75</v>
      </c>
      <c r="DH9" s="50"/>
      <c r="DI9" s="45">
        <f>ABS(DG9)*TAN(ACOS(DK9))</f>
        <v>2.2251191873124201</v>
      </c>
      <c r="DJ9" s="45"/>
      <c r="DK9" s="46">
        <v>0.86000001430511475</v>
      </c>
      <c r="DL9" s="47"/>
      <c r="DM9" s="48">
        <f>IF(OR(DM31=0,DS9=0),0,ABS(1000*DO9/(SQRT(3)*DM31*DS9)))</f>
        <v>412.54773511959604</v>
      </c>
      <c r="DN9" s="49"/>
      <c r="DO9" s="50">
        <v>3.809999942779541</v>
      </c>
      <c r="DP9" s="50"/>
      <c r="DQ9" s="45">
        <f>ABS(DO9)*TAN(ACOS(DS9))</f>
        <v>2.2607210603567944</v>
      </c>
      <c r="DR9" s="45"/>
      <c r="DS9" s="46">
        <v>0.86000001430511475</v>
      </c>
      <c r="DT9" s="47"/>
      <c r="DU9" s="48">
        <f>IF(OR(DU31=0,EA9=0),0,ABS(1000*DW9/(SQRT(3)*DU31*EA9)))</f>
        <v>412.12964244958317</v>
      </c>
      <c r="DV9" s="49"/>
      <c r="DW9" s="50">
        <v>3.7999999523162842</v>
      </c>
      <c r="DX9" s="50"/>
      <c r="DY9" s="45">
        <f>ABS(DW9)*TAN(ACOS(EA9))</f>
        <v>2.2547874148493987</v>
      </c>
      <c r="DZ9" s="45"/>
      <c r="EA9" s="46">
        <v>0.86000001430511475</v>
      </c>
      <c r="EB9" s="47"/>
      <c r="EC9" s="48">
        <f>IF(OR(EC31=0,EI9=0),0,ABS(1000*EE9/(SQRT(3)*EC31*EI9)))</f>
        <v>405.17319868069535</v>
      </c>
      <c r="ED9" s="49"/>
      <c r="EE9" s="50">
        <v>3.7599999904632568</v>
      </c>
      <c r="EF9" s="50"/>
      <c r="EG9" s="45">
        <f>ABS(EE9)*TAN(ACOS(EI9))</f>
        <v>2.2310528328198158</v>
      </c>
      <c r="EH9" s="45"/>
      <c r="EI9" s="46">
        <v>0.86000001430511475</v>
      </c>
      <c r="EJ9" s="47"/>
      <c r="EK9" s="48">
        <f>IF(OR(EK31=0,EQ9=0),0,ABS(1000*EM9/(SQRT(3)*EK31*EQ9)))</f>
        <v>388.83867416354678</v>
      </c>
      <c r="EL9" s="49"/>
      <c r="EM9" s="50">
        <v>3.619999885559082</v>
      </c>
      <c r="EN9" s="50"/>
      <c r="EO9" s="45">
        <f>ABS(EM9)*TAN(ACOS(EQ9))</f>
        <v>2.1479816542470078</v>
      </c>
      <c r="EP9" s="45"/>
      <c r="EQ9" s="46">
        <v>0.86000001430511475</v>
      </c>
      <c r="ER9" s="47"/>
      <c r="ES9" s="48">
        <f>IF(OR(ES31=0,EY9=0),0,ABS(1000*EU9/(SQRT(3)*ES31*EY9)))</f>
        <v>385.45693516044497</v>
      </c>
      <c r="ET9" s="49"/>
      <c r="EU9" s="50">
        <v>3.5999999046325684</v>
      </c>
      <c r="EV9" s="50"/>
      <c r="EW9" s="45">
        <f>ABS(EU9)*TAN(ACOS(EY9))</f>
        <v>2.1361143632322159</v>
      </c>
      <c r="EX9" s="45"/>
      <c r="EY9" s="46">
        <v>0.86000001430511475</v>
      </c>
      <c r="EZ9" s="47"/>
      <c r="FA9" s="48">
        <f>IF(OR(FA31=0,FG9=0),0,ABS(1000*FC9/(SQRT(3)*FA31*FG9)))</f>
        <v>379.17142322245365</v>
      </c>
      <c r="FB9" s="49"/>
      <c r="FC9" s="50">
        <v>3.5299999713897705</v>
      </c>
      <c r="FD9" s="50"/>
      <c r="FE9" s="45">
        <f>ABS(FC9)*TAN(ACOS(FG9))</f>
        <v>2.0945788446804459</v>
      </c>
      <c r="FF9" s="45"/>
      <c r="FG9" s="46">
        <v>0.86000001430511475</v>
      </c>
      <c r="FH9" s="47"/>
      <c r="FI9" s="48">
        <f>IF(OR(FI31=0,FO9=0),0,ABS(1000*FK9/(SQRT(3)*FI31*FO9)))</f>
        <v>367.53603656407375</v>
      </c>
      <c r="FJ9" s="49"/>
      <c r="FK9" s="50">
        <v>3.4600000381469727</v>
      </c>
      <c r="FL9" s="50"/>
      <c r="FM9" s="45">
        <f>ABS(FK9)*TAN(ACOS(FO9))</f>
        <v>2.0530433261286758</v>
      </c>
      <c r="FN9" s="45"/>
      <c r="FO9" s="46">
        <v>0.86000001430511475</v>
      </c>
      <c r="FP9" s="47"/>
      <c r="FQ9" s="48">
        <f>IF(OR(FQ31=0,FW9=0),0,ABS(1000*FS9/(SQRT(3)*FQ31*FW9)))</f>
        <v>379.03265886425868</v>
      </c>
      <c r="FR9" s="49"/>
      <c r="FS9" s="50">
        <v>3.5399999618530273</v>
      </c>
      <c r="FT9" s="50"/>
      <c r="FU9" s="45">
        <f>ABS(FS9)*TAN(ACOS(FW9))</f>
        <v>2.1005124901878416</v>
      </c>
      <c r="FV9" s="45"/>
      <c r="FW9" s="46">
        <v>0.86000001430511475</v>
      </c>
      <c r="FX9" s="47"/>
      <c r="FY9" s="48">
        <f>IF(OR(FY31=0,GE9=0),0,ABS(1000*GA9/(SQRT(3)*FY31*GE9)))</f>
        <v>387.76453517009196</v>
      </c>
      <c r="FZ9" s="49"/>
      <c r="GA9" s="50">
        <v>3.6099998950958252</v>
      </c>
      <c r="GB9" s="50"/>
      <c r="GC9" s="45">
        <f>ABS(GA9)*TAN(ACOS(GE9))</f>
        <v>2.1420480087396117</v>
      </c>
      <c r="GD9" s="45"/>
      <c r="GE9" s="46">
        <v>0.86000001430511475</v>
      </c>
      <c r="GF9" s="47"/>
      <c r="GG9" s="48">
        <f>IF(OR(GG31=0,GM9=0),0,ABS(1000*GI9/(SQRT(3)*GG31*GM9)))</f>
        <v>390.5377134098693</v>
      </c>
      <c r="GH9" s="49"/>
      <c r="GI9" s="50">
        <v>3.630000114440918</v>
      </c>
      <c r="GJ9" s="50"/>
      <c r="GK9" s="45">
        <f>ABS(GI9)*TAN(ACOS(GM9))</f>
        <v>2.1539154412236714</v>
      </c>
      <c r="GL9" s="45"/>
      <c r="GM9" s="46">
        <v>0.86000001430511475</v>
      </c>
      <c r="GN9" s="47"/>
      <c r="GO9" s="48">
        <f>IF(OR(GO31=0,GU9=0),0,ABS(1000*GQ9/(SQRT(3)*GO31*GU9)))</f>
        <v>351.65296630149095</v>
      </c>
      <c r="GP9" s="49"/>
      <c r="GQ9" s="50">
        <v>3.2999999523162842</v>
      </c>
      <c r="GR9" s="50"/>
      <c r="GS9" s="45">
        <f>ABS(GQ9)*TAN(ACOS(GU9))</f>
        <v>1.9581048565410761</v>
      </c>
      <c r="GT9" s="45"/>
      <c r="GU9" s="46">
        <v>0.86000001430511475</v>
      </c>
      <c r="GV9" s="47"/>
    </row>
    <row r="10" spans="1:204" ht="13.5" thickBot="1" x14ac:dyDescent="0.25">
      <c r="A10" s="54"/>
      <c r="B10" s="55"/>
      <c r="C10" s="55"/>
      <c r="D10" s="55"/>
      <c r="E10" s="64" t="s">
        <v>21</v>
      </c>
      <c r="F10" s="65"/>
      <c r="G10" s="65"/>
      <c r="H10" s="65"/>
      <c r="I10" s="65"/>
      <c r="J10" s="65"/>
      <c r="K10" s="65"/>
      <c r="L10" s="67"/>
      <c r="M10" s="65">
        <v>3</v>
      </c>
      <c r="N10" s="65"/>
      <c r="O10" s="65"/>
      <c r="P10" s="66" t="s">
        <v>22</v>
      </c>
      <c r="Q10" s="66"/>
      <c r="R10" s="62"/>
      <c r="S10" s="62"/>
      <c r="T10" s="63"/>
      <c r="U10" s="64">
        <v>3</v>
      </c>
      <c r="V10" s="65"/>
      <c r="W10" s="65"/>
      <c r="X10" s="66" t="s">
        <v>22</v>
      </c>
      <c r="Y10" s="66"/>
      <c r="Z10" s="62"/>
      <c r="AA10" s="62"/>
      <c r="AB10" s="63"/>
      <c r="AC10" s="64">
        <v>3</v>
      </c>
      <c r="AD10" s="65"/>
      <c r="AE10" s="65"/>
      <c r="AF10" s="66" t="s">
        <v>22</v>
      </c>
      <c r="AG10" s="66"/>
      <c r="AH10" s="62"/>
      <c r="AI10" s="62"/>
      <c r="AJ10" s="63"/>
      <c r="AK10" s="64">
        <v>3</v>
      </c>
      <c r="AL10" s="65"/>
      <c r="AM10" s="65"/>
      <c r="AN10" s="66" t="s">
        <v>22</v>
      </c>
      <c r="AO10" s="66"/>
      <c r="AP10" s="62"/>
      <c r="AQ10" s="62"/>
      <c r="AR10" s="63"/>
      <c r="AS10" s="64">
        <v>3</v>
      </c>
      <c r="AT10" s="65"/>
      <c r="AU10" s="65"/>
      <c r="AV10" s="66" t="s">
        <v>22</v>
      </c>
      <c r="AW10" s="66"/>
      <c r="AX10" s="62"/>
      <c r="AY10" s="62"/>
      <c r="AZ10" s="63"/>
      <c r="BA10" s="64">
        <v>3</v>
      </c>
      <c r="BB10" s="65"/>
      <c r="BC10" s="65"/>
      <c r="BD10" s="66" t="s">
        <v>22</v>
      </c>
      <c r="BE10" s="66"/>
      <c r="BF10" s="62"/>
      <c r="BG10" s="62"/>
      <c r="BH10" s="63"/>
      <c r="BI10" s="64">
        <v>3</v>
      </c>
      <c r="BJ10" s="65"/>
      <c r="BK10" s="65"/>
      <c r="BL10" s="66" t="s">
        <v>22</v>
      </c>
      <c r="BM10" s="66"/>
      <c r="BN10" s="62"/>
      <c r="BO10" s="62"/>
      <c r="BP10" s="63"/>
      <c r="BQ10" s="64">
        <v>3</v>
      </c>
      <c r="BR10" s="65"/>
      <c r="BS10" s="65"/>
      <c r="BT10" s="66" t="s">
        <v>22</v>
      </c>
      <c r="BU10" s="66"/>
      <c r="BV10" s="62"/>
      <c r="BW10" s="62"/>
      <c r="BX10" s="63"/>
      <c r="BY10" s="64">
        <v>3</v>
      </c>
      <c r="BZ10" s="65"/>
      <c r="CA10" s="65"/>
      <c r="CB10" s="66" t="s">
        <v>22</v>
      </c>
      <c r="CC10" s="66"/>
      <c r="CD10" s="62"/>
      <c r="CE10" s="62"/>
      <c r="CF10" s="63"/>
      <c r="CG10" s="64">
        <v>3</v>
      </c>
      <c r="CH10" s="65"/>
      <c r="CI10" s="65"/>
      <c r="CJ10" s="66" t="s">
        <v>22</v>
      </c>
      <c r="CK10" s="66"/>
      <c r="CL10" s="62"/>
      <c r="CM10" s="62"/>
      <c r="CN10" s="63"/>
      <c r="CO10" s="64">
        <v>3</v>
      </c>
      <c r="CP10" s="65"/>
      <c r="CQ10" s="65"/>
      <c r="CR10" s="66" t="s">
        <v>22</v>
      </c>
      <c r="CS10" s="66"/>
      <c r="CT10" s="62"/>
      <c r="CU10" s="62"/>
      <c r="CV10" s="63"/>
      <c r="CW10" s="64">
        <v>3</v>
      </c>
      <c r="CX10" s="65"/>
      <c r="CY10" s="65"/>
      <c r="CZ10" s="66" t="s">
        <v>22</v>
      </c>
      <c r="DA10" s="66"/>
      <c r="DB10" s="62"/>
      <c r="DC10" s="62"/>
      <c r="DD10" s="63"/>
      <c r="DE10" s="64">
        <v>3</v>
      </c>
      <c r="DF10" s="65"/>
      <c r="DG10" s="65"/>
      <c r="DH10" s="66" t="s">
        <v>22</v>
      </c>
      <c r="DI10" s="66"/>
      <c r="DJ10" s="62"/>
      <c r="DK10" s="62"/>
      <c r="DL10" s="63"/>
      <c r="DM10" s="64">
        <v>3</v>
      </c>
      <c r="DN10" s="65"/>
      <c r="DO10" s="65"/>
      <c r="DP10" s="66" t="s">
        <v>22</v>
      </c>
      <c r="DQ10" s="66"/>
      <c r="DR10" s="62"/>
      <c r="DS10" s="62"/>
      <c r="DT10" s="63"/>
      <c r="DU10" s="64">
        <v>3</v>
      </c>
      <c r="DV10" s="65"/>
      <c r="DW10" s="65"/>
      <c r="DX10" s="66" t="s">
        <v>22</v>
      </c>
      <c r="DY10" s="66"/>
      <c r="DZ10" s="62"/>
      <c r="EA10" s="62"/>
      <c r="EB10" s="63"/>
      <c r="EC10" s="64">
        <v>3</v>
      </c>
      <c r="ED10" s="65"/>
      <c r="EE10" s="65"/>
      <c r="EF10" s="66" t="s">
        <v>22</v>
      </c>
      <c r="EG10" s="66"/>
      <c r="EH10" s="62"/>
      <c r="EI10" s="62"/>
      <c r="EJ10" s="63"/>
      <c r="EK10" s="64">
        <v>3</v>
      </c>
      <c r="EL10" s="65"/>
      <c r="EM10" s="65"/>
      <c r="EN10" s="66" t="s">
        <v>22</v>
      </c>
      <c r="EO10" s="66"/>
      <c r="EP10" s="62"/>
      <c r="EQ10" s="62"/>
      <c r="ER10" s="63"/>
      <c r="ES10" s="64">
        <v>3</v>
      </c>
      <c r="ET10" s="65"/>
      <c r="EU10" s="65"/>
      <c r="EV10" s="66" t="s">
        <v>22</v>
      </c>
      <c r="EW10" s="66"/>
      <c r="EX10" s="62"/>
      <c r="EY10" s="62"/>
      <c r="EZ10" s="63"/>
      <c r="FA10" s="64">
        <v>3</v>
      </c>
      <c r="FB10" s="65"/>
      <c r="FC10" s="65"/>
      <c r="FD10" s="66" t="s">
        <v>22</v>
      </c>
      <c r="FE10" s="66"/>
      <c r="FF10" s="62"/>
      <c r="FG10" s="62"/>
      <c r="FH10" s="63"/>
      <c r="FI10" s="64">
        <v>3</v>
      </c>
      <c r="FJ10" s="65"/>
      <c r="FK10" s="65"/>
      <c r="FL10" s="66" t="s">
        <v>22</v>
      </c>
      <c r="FM10" s="66"/>
      <c r="FN10" s="62"/>
      <c r="FO10" s="62"/>
      <c r="FP10" s="63"/>
      <c r="FQ10" s="64">
        <v>3</v>
      </c>
      <c r="FR10" s="65"/>
      <c r="FS10" s="65"/>
      <c r="FT10" s="66" t="s">
        <v>22</v>
      </c>
      <c r="FU10" s="66"/>
      <c r="FV10" s="62"/>
      <c r="FW10" s="62"/>
      <c r="FX10" s="63"/>
      <c r="FY10" s="64">
        <v>3</v>
      </c>
      <c r="FZ10" s="65"/>
      <c r="GA10" s="65"/>
      <c r="GB10" s="66" t="s">
        <v>22</v>
      </c>
      <c r="GC10" s="66"/>
      <c r="GD10" s="62"/>
      <c r="GE10" s="62"/>
      <c r="GF10" s="63"/>
      <c r="GG10" s="64">
        <v>3</v>
      </c>
      <c r="GH10" s="65"/>
      <c r="GI10" s="65"/>
      <c r="GJ10" s="66" t="s">
        <v>22</v>
      </c>
      <c r="GK10" s="66"/>
      <c r="GL10" s="62"/>
      <c r="GM10" s="62"/>
      <c r="GN10" s="63"/>
      <c r="GO10" s="64">
        <v>3</v>
      </c>
      <c r="GP10" s="65"/>
      <c r="GQ10" s="65"/>
      <c r="GR10" s="66" t="s">
        <v>22</v>
      </c>
      <c r="GS10" s="66"/>
      <c r="GT10" s="62"/>
      <c r="GU10" s="62"/>
      <c r="GV10" s="63"/>
    </row>
    <row r="11" spans="1:204" x14ac:dyDescent="0.2">
      <c r="A11" s="6" t="s">
        <v>23</v>
      </c>
      <c r="B11" s="7">
        <v>31.5</v>
      </c>
      <c r="C11" s="8">
        <v>6.5999999642372131E-2</v>
      </c>
      <c r="D11" s="9">
        <v>0.41600000858306885</v>
      </c>
      <c r="E11" s="34">
        <v>110</v>
      </c>
      <c r="F11" s="35"/>
      <c r="G11" s="36" t="s">
        <v>16</v>
      </c>
      <c r="H11" s="36"/>
      <c r="I11" s="37">
        <v>0.13400000333786011</v>
      </c>
      <c r="J11" s="37"/>
      <c r="K11" s="37">
        <v>10.420000076293945</v>
      </c>
      <c r="L11" s="38"/>
      <c r="M11" s="39"/>
      <c r="N11" s="40"/>
      <c r="O11" s="41">
        <f>M22</f>
        <v>3.5530538372367468</v>
      </c>
      <c r="P11" s="41"/>
      <c r="Q11" s="41">
        <f>R22</f>
        <v>2.5561693028359249</v>
      </c>
      <c r="R11" s="41"/>
      <c r="S11" s="42">
        <f>IF(O11=0,0,COS(ATAN(Q11/O11)))</f>
        <v>0.81175414566880633</v>
      </c>
      <c r="T11" s="43"/>
      <c r="U11" s="44"/>
      <c r="V11" s="40"/>
      <c r="W11" s="41">
        <f>U22</f>
        <v>3.3787876014380602</v>
      </c>
      <c r="X11" s="41"/>
      <c r="Y11" s="41">
        <f>Z22</f>
        <v>2.4465850563206195</v>
      </c>
      <c r="Z11" s="41"/>
      <c r="AA11" s="42">
        <f>IF(W11=0,0,COS(ATAN(Y11/W11)))</f>
        <v>0.8099561515327155</v>
      </c>
      <c r="AB11" s="43"/>
      <c r="AC11" s="44"/>
      <c r="AD11" s="40"/>
      <c r="AE11" s="41">
        <f>AC22</f>
        <v>3.3587730213259861</v>
      </c>
      <c r="AF11" s="41"/>
      <c r="AG11" s="41">
        <f>AH22</f>
        <v>2.4343817614672187</v>
      </c>
      <c r="AH11" s="41"/>
      <c r="AI11" s="42">
        <f>IF(AE11=0,0,COS(ATAN(AG11/AE11)))</f>
        <v>0.80969391217705855</v>
      </c>
      <c r="AJ11" s="43"/>
      <c r="AK11" s="44"/>
      <c r="AL11" s="40"/>
      <c r="AM11" s="41">
        <f>AK22</f>
        <v>3.2786519413575506</v>
      </c>
      <c r="AN11" s="41"/>
      <c r="AO11" s="41">
        <f>AP22</f>
        <v>2.3840271863771885</v>
      </c>
      <c r="AP11" s="41"/>
      <c r="AQ11" s="42">
        <f>IF(AM11=0,0,COS(ATAN(AO11/AM11)))</f>
        <v>0.80878852707539695</v>
      </c>
      <c r="AR11" s="43"/>
      <c r="AS11" s="44"/>
      <c r="AT11" s="40"/>
      <c r="AU11" s="41">
        <f>AS22</f>
        <v>3.2506236384034368</v>
      </c>
      <c r="AV11" s="41"/>
      <c r="AW11" s="41">
        <f>AX22</f>
        <v>2.3667515030174937</v>
      </c>
      <c r="AX11" s="41"/>
      <c r="AY11" s="42">
        <f>IF(AU11=0,0,COS(ATAN(AW11/AU11)))</f>
        <v>0.80842110507790343</v>
      </c>
      <c r="AZ11" s="43"/>
      <c r="BA11" s="44"/>
      <c r="BB11" s="40"/>
      <c r="BC11" s="41">
        <f>BA22</f>
        <v>3.31868045366368</v>
      </c>
      <c r="BD11" s="41"/>
      <c r="BE11" s="41">
        <f>BF22</f>
        <v>2.4084195039660439</v>
      </c>
      <c r="BF11" s="41"/>
      <c r="BG11" s="42">
        <f>IF(BC11=0,0,COS(ATAN(BE11/BC11)))</f>
        <v>0.80933497485262984</v>
      </c>
      <c r="BH11" s="43"/>
      <c r="BI11" s="44"/>
      <c r="BJ11" s="40"/>
      <c r="BK11" s="41">
        <f>BI22</f>
        <v>3.4989970685974709</v>
      </c>
      <c r="BL11" s="41"/>
      <c r="BM11" s="41">
        <f>BN22</f>
        <v>2.5227944727500531</v>
      </c>
      <c r="BN11" s="41"/>
      <c r="BO11" s="42">
        <f>IF(BK11=0,0,COS(ATAN(BM11/BK11)))</f>
        <v>0.81114759796412506</v>
      </c>
      <c r="BP11" s="43"/>
      <c r="BQ11" s="44"/>
      <c r="BR11" s="40"/>
      <c r="BS11" s="41">
        <f>BQ22</f>
        <v>3.7393100050281816</v>
      </c>
      <c r="BT11" s="41"/>
      <c r="BU11" s="41">
        <f>BV22</f>
        <v>2.6725946910275851</v>
      </c>
      <c r="BV11" s="41"/>
      <c r="BW11" s="42">
        <f>IF(BS11=0,0,COS(ATAN(BU11/BS11)))</f>
        <v>0.8135627197054679</v>
      </c>
      <c r="BX11" s="43"/>
      <c r="BY11" s="44"/>
      <c r="BZ11" s="40"/>
      <c r="CA11" s="41">
        <f>BY22</f>
        <v>4.1990536826968432</v>
      </c>
      <c r="CB11" s="41"/>
      <c r="CC11" s="41">
        <f>CD22</f>
        <v>2.9626035202613723</v>
      </c>
      <c r="CD11" s="41"/>
      <c r="CE11" s="42">
        <f>IF(CA11=0,0,COS(ATAN(CC11/CA11)))</f>
        <v>0.81709934268396356</v>
      </c>
      <c r="CF11" s="43"/>
      <c r="CG11" s="44"/>
      <c r="CH11" s="40"/>
      <c r="CI11" s="41">
        <f>CG22</f>
        <v>4.4104716614836237</v>
      </c>
      <c r="CJ11" s="41"/>
      <c r="CK11" s="41">
        <f>CL22</f>
        <v>3.0977584850047348</v>
      </c>
      <c r="CL11" s="41"/>
      <c r="CM11" s="42">
        <f>IF(CI11=0,0,COS(ATAN(CK11/CI11)))</f>
        <v>0.81832188828547081</v>
      </c>
      <c r="CN11" s="43"/>
      <c r="CO11" s="44"/>
      <c r="CP11" s="40"/>
      <c r="CQ11" s="41">
        <f>CO22</f>
        <v>4.6711128548428897</v>
      </c>
      <c r="CR11" s="41"/>
      <c r="CS11" s="41">
        <f>CT22</f>
        <v>3.2673674448453909</v>
      </c>
      <c r="CT11" s="41"/>
      <c r="CU11" s="42">
        <f>IF(CQ11=0,0,COS(ATAN(CS11/CQ11)))</f>
        <v>0.81943061828498043</v>
      </c>
      <c r="CV11" s="43"/>
      <c r="CW11" s="44"/>
      <c r="CX11" s="40"/>
      <c r="CY11" s="41">
        <f>CW22</f>
        <v>4.9117001609661424</v>
      </c>
      <c r="CZ11" s="41"/>
      <c r="DA11" s="41">
        <f>DB22</f>
        <v>3.4238022693153907</v>
      </c>
      <c r="DB11" s="41"/>
      <c r="DC11" s="42">
        <f>IF(CY11=0,0,COS(ATAN(DA11/CY11)))</f>
        <v>0.82035929602404445</v>
      </c>
      <c r="DD11" s="43"/>
      <c r="DE11" s="44"/>
      <c r="DF11" s="40"/>
      <c r="DG11" s="41">
        <f>DE22</f>
        <v>4.9397421781009392</v>
      </c>
      <c r="DH11" s="41"/>
      <c r="DI11" s="41">
        <f>DJ22</f>
        <v>3.4414041727044671</v>
      </c>
      <c r="DJ11" s="41"/>
      <c r="DK11" s="42">
        <f>IF(DG11=0,0,COS(ATAN(DI11/DG11)))</f>
        <v>0.82051085568501214</v>
      </c>
      <c r="DL11" s="43"/>
      <c r="DM11" s="44"/>
      <c r="DN11" s="40"/>
      <c r="DO11" s="41">
        <f>DM22</f>
        <v>5.0018121077699922</v>
      </c>
      <c r="DP11" s="41"/>
      <c r="DQ11" s="41">
        <f>DR22</f>
        <v>3.4798130027710519</v>
      </c>
      <c r="DR11" s="41"/>
      <c r="DS11" s="42">
        <f>IF(DO11=0,0,COS(ATAN(DQ11/DO11)))</f>
        <v>0.82088277138026722</v>
      </c>
      <c r="DT11" s="43"/>
      <c r="DU11" s="44"/>
      <c r="DV11" s="40"/>
      <c r="DW11" s="41">
        <f>DU22</f>
        <v>4.7913368332996429</v>
      </c>
      <c r="DX11" s="41"/>
      <c r="DY11" s="41">
        <f>DZ22</f>
        <v>3.3438818966352657</v>
      </c>
      <c r="DZ11" s="41"/>
      <c r="EA11" s="42">
        <f>IF(DW11=0,0,COS(ATAN(DY11/DW11)))</f>
        <v>0.82003950192523001</v>
      </c>
      <c r="EB11" s="43"/>
      <c r="EC11" s="44"/>
      <c r="ED11" s="40"/>
      <c r="EE11" s="41">
        <f>EC22</f>
        <v>4.019603626652489</v>
      </c>
      <c r="EF11" s="41"/>
      <c r="EG11" s="41">
        <f>EH22</f>
        <v>2.8455921836615956</v>
      </c>
      <c r="EH11" s="41"/>
      <c r="EI11" s="42">
        <f>IF(EE11=0,0,COS(ATAN(EG11/EE11)))</f>
        <v>0.81618028046250235</v>
      </c>
      <c r="EJ11" s="43"/>
      <c r="EK11" s="44"/>
      <c r="EL11" s="40"/>
      <c r="EM11" s="41">
        <f>EK22</f>
        <v>3.8643727719248746</v>
      </c>
      <c r="EN11" s="41"/>
      <c r="EO11" s="41">
        <f>EP22</f>
        <v>2.7481565591737773</v>
      </c>
      <c r="EP11" s="41"/>
      <c r="EQ11" s="42">
        <f>IF(EM11=0,0,COS(ATAN(EO11/EM11)))</f>
        <v>0.81493957345257584</v>
      </c>
      <c r="ER11" s="43"/>
      <c r="ES11" s="44"/>
      <c r="ET11" s="40"/>
      <c r="EU11" s="41">
        <f>ES22</f>
        <v>3.9395462744819989</v>
      </c>
      <c r="EV11" s="41"/>
      <c r="EW11" s="41">
        <f>EX22</f>
        <v>2.7968181661737757</v>
      </c>
      <c r="EX11" s="41"/>
      <c r="EY11" s="42">
        <f>IF(EU11=0,0,COS(ATAN(EW11/EU11)))</f>
        <v>0.81540835636021536</v>
      </c>
      <c r="EZ11" s="43"/>
      <c r="FA11" s="44"/>
      <c r="FB11" s="40"/>
      <c r="FC11" s="41">
        <f>FA22</f>
        <v>3.9295377521124579</v>
      </c>
      <c r="FD11" s="41"/>
      <c r="FE11" s="41">
        <f>FF22</f>
        <v>2.7906877654338396</v>
      </c>
      <c r="FF11" s="41"/>
      <c r="FG11" s="42">
        <f>IF(FC11=0,0,COS(ATAN(FE11/FC11)))</f>
        <v>0.81531285667161268</v>
      </c>
      <c r="FH11" s="43"/>
      <c r="FI11" s="44"/>
      <c r="FJ11" s="40"/>
      <c r="FK11" s="41">
        <f>FI22</f>
        <v>3.9195410291271897</v>
      </c>
      <c r="FL11" s="41"/>
      <c r="FM11" s="41">
        <f>FN22</f>
        <v>2.7848463563171064</v>
      </c>
      <c r="FN11" s="41"/>
      <c r="FO11" s="42">
        <f>IF(FK11=0,0,COS(ATAN(FM11/FK11)))</f>
        <v>0.81518931398399086</v>
      </c>
      <c r="FP11" s="43"/>
      <c r="FQ11" s="44"/>
      <c r="FR11" s="40"/>
      <c r="FS11" s="41">
        <f>FQ22</f>
        <v>3.8974847517780802</v>
      </c>
      <c r="FT11" s="41"/>
      <c r="FU11" s="41">
        <f>FV22</f>
        <v>2.7704423299190979</v>
      </c>
      <c r="FV11" s="41"/>
      <c r="FW11" s="42">
        <f>IF(FS11=0,0,COS(ATAN(FU11/FS11)))</f>
        <v>0.81506418934242264</v>
      </c>
      <c r="FX11" s="43"/>
      <c r="FY11" s="44"/>
      <c r="FZ11" s="40"/>
      <c r="GA11" s="41">
        <f>FY22</f>
        <v>4.5810223854062366</v>
      </c>
      <c r="GB11" s="41"/>
      <c r="GC11" s="41">
        <f>GD22</f>
        <v>3.2118776694455446</v>
      </c>
      <c r="GD11" s="41"/>
      <c r="GE11" s="42">
        <f>IF(GA11=0,0,COS(ATAN(GC11/GA11)))</f>
        <v>0.81879823128986506</v>
      </c>
      <c r="GF11" s="43"/>
      <c r="GG11" s="44"/>
      <c r="GH11" s="40"/>
      <c r="GI11" s="41">
        <f>GG22</f>
        <v>4.7214260137220627</v>
      </c>
      <c r="GJ11" s="41"/>
      <c r="GK11" s="41">
        <f>GL22</f>
        <v>3.3046372606519099</v>
      </c>
      <c r="GL11" s="41"/>
      <c r="GM11" s="42">
        <f>IF(GI11=0,0,COS(ATAN(GK11/GI11)))</f>
        <v>0.81926134378764226</v>
      </c>
      <c r="GN11" s="43"/>
      <c r="GO11" s="44"/>
      <c r="GP11" s="40"/>
      <c r="GQ11" s="41">
        <f>GO22</f>
        <v>4.3506170390038639</v>
      </c>
      <c r="GR11" s="41"/>
      <c r="GS11" s="41">
        <f>GT22</f>
        <v>3.0657980414725512</v>
      </c>
      <c r="GT11" s="41"/>
      <c r="GU11" s="42">
        <f>IF(GQ11=0,0,COS(ATAN(GS11/GQ11)))</f>
        <v>0.81743018461246653</v>
      </c>
      <c r="GV11" s="43"/>
    </row>
    <row r="12" spans="1:204" x14ac:dyDescent="0.2">
      <c r="A12" s="51"/>
      <c r="B12" s="52"/>
      <c r="C12" s="52"/>
      <c r="D12" s="53"/>
      <c r="E12" s="56">
        <v>35</v>
      </c>
      <c r="F12" s="57"/>
      <c r="G12" s="58" t="s">
        <v>24</v>
      </c>
      <c r="H12" s="58"/>
      <c r="I12" s="46">
        <v>7.5999997556209564E-2</v>
      </c>
      <c r="J12" s="46"/>
      <c r="K12" s="46">
        <v>7.9999998211860657E-2</v>
      </c>
      <c r="L12" s="47"/>
      <c r="M12" s="59">
        <f>IF(OR(M27=0,S12=0),0,ABS(1000*O12/(SQRT(3)*M27*S12)))</f>
        <v>0</v>
      </c>
      <c r="N12" s="49"/>
      <c r="O12" s="50">
        <v>0</v>
      </c>
      <c r="P12" s="50"/>
      <c r="Q12" s="45">
        <f>ABS(O12)*TAN(ACOS(S12))</f>
        <v>0</v>
      </c>
      <c r="R12" s="45"/>
      <c r="S12" s="46">
        <v>0.82999998331069946</v>
      </c>
      <c r="T12" s="47"/>
      <c r="U12" s="48">
        <f>IF(OR(U27=0,AA12=0),0,ABS(1000*W12/(SQRT(3)*U27*AA12)))</f>
        <v>0</v>
      </c>
      <c r="V12" s="49"/>
      <c r="W12" s="50">
        <v>0</v>
      </c>
      <c r="X12" s="50"/>
      <c r="Y12" s="45">
        <f>ABS(W12)*TAN(ACOS(AA12))</f>
        <v>0</v>
      </c>
      <c r="Z12" s="45"/>
      <c r="AA12" s="46">
        <v>0.82999998331069946</v>
      </c>
      <c r="AB12" s="47"/>
      <c r="AC12" s="48">
        <f>IF(OR(AC27=0,AI12=0),0,ABS(1000*AE12/(SQRT(3)*AC27*AI12)))</f>
        <v>0</v>
      </c>
      <c r="AD12" s="49"/>
      <c r="AE12" s="50">
        <v>0</v>
      </c>
      <c r="AF12" s="50"/>
      <c r="AG12" s="45">
        <f>ABS(AE12)*TAN(ACOS(AI12))</f>
        <v>0</v>
      </c>
      <c r="AH12" s="45"/>
      <c r="AI12" s="46">
        <v>0.82999998331069946</v>
      </c>
      <c r="AJ12" s="47"/>
      <c r="AK12" s="48">
        <f>IF(OR(AK27=0,AQ12=0),0,ABS(1000*AM12/(SQRT(3)*AK27*AQ12)))</f>
        <v>0</v>
      </c>
      <c r="AL12" s="49"/>
      <c r="AM12" s="50">
        <v>0</v>
      </c>
      <c r="AN12" s="50"/>
      <c r="AO12" s="45">
        <f>ABS(AM12)*TAN(ACOS(AQ12))</f>
        <v>0</v>
      </c>
      <c r="AP12" s="45"/>
      <c r="AQ12" s="46">
        <v>0.82999998331069946</v>
      </c>
      <c r="AR12" s="47"/>
      <c r="AS12" s="48">
        <f>IF(OR(AS27=0,AY12=0),0,ABS(1000*AU12/(SQRT(3)*AS27*AY12)))</f>
        <v>0</v>
      </c>
      <c r="AT12" s="49"/>
      <c r="AU12" s="50">
        <v>0</v>
      </c>
      <c r="AV12" s="50"/>
      <c r="AW12" s="45">
        <f>ABS(AU12)*TAN(ACOS(AY12))</f>
        <v>0</v>
      </c>
      <c r="AX12" s="45"/>
      <c r="AY12" s="46">
        <v>0.82999998331069946</v>
      </c>
      <c r="AZ12" s="47"/>
      <c r="BA12" s="48">
        <f>IF(OR(BA27=0,BG12=0),0,ABS(1000*BC12/(SQRT(3)*BA27*BG12)))</f>
        <v>0</v>
      </c>
      <c r="BB12" s="49"/>
      <c r="BC12" s="50">
        <v>0</v>
      </c>
      <c r="BD12" s="50"/>
      <c r="BE12" s="45">
        <f>ABS(BC12)*TAN(ACOS(BG12))</f>
        <v>0</v>
      </c>
      <c r="BF12" s="45"/>
      <c r="BG12" s="46">
        <v>0.82999998331069946</v>
      </c>
      <c r="BH12" s="47"/>
      <c r="BI12" s="48">
        <f>IF(OR(BI27=0,BO12=0),0,ABS(1000*BK12/(SQRT(3)*BI27*BO12)))</f>
        <v>0</v>
      </c>
      <c r="BJ12" s="49"/>
      <c r="BK12" s="50">
        <v>0</v>
      </c>
      <c r="BL12" s="50"/>
      <c r="BM12" s="45">
        <f>ABS(BK12)*TAN(ACOS(BO12))</f>
        <v>0</v>
      </c>
      <c r="BN12" s="45"/>
      <c r="BO12" s="46">
        <v>0.82999998331069946</v>
      </c>
      <c r="BP12" s="47"/>
      <c r="BQ12" s="48">
        <f>IF(OR(BQ27=0,BW12=0),0,ABS(1000*BS12/(SQRT(3)*BQ27*BW12)))</f>
        <v>0</v>
      </c>
      <c r="BR12" s="49"/>
      <c r="BS12" s="50">
        <v>0</v>
      </c>
      <c r="BT12" s="50"/>
      <c r="BU12" s="45">
        <f>ABS(BS12)*TAN(ACOS(BW12))</f>
        <v>0</v>
      </c>
      <c r="BV12" s="45"/>
      <c r="BW12" s="46">
        <v>0.82999998331069946</v>
      </c>
      <c r="BX12" s="47"/>
      <c r="BY12" s="48">
        <f>IF(OR(BY27=0,CE12=0),0,ABS(1000*CA12/(SQRT(3)*BY27*CE12)))</f>
        <v>0</v>
      </c>
      <c r="BZ12" s="49"/>
      <c r="CA12" s="50">
        <v>0</v>
      </c>
      <c r="CB12" s="50"/>
      <c r="CC12" s="45">
        <f>ABS(CA12)*TAN(ACOS(CE12))</f>
        <v>0</v>
      </c>
      <c r="CD12" s="45"/>
      <c r="CE12" s="46">
        <v>0.82999998331069946</v>
      </c>
      <c r="CF12" s="47"/>
      <c r="CG12" s="48">
        <f>IF(OR(CG27=0,CM12=0),0,ABS(1000*CI12/(SQRT(3)*CG27*CM12)))</f>
        <v>0</v>
      </c>
      <c r="CH12" s="49"/>
      <c r="CI12" s="50">
        <v>0</v>
      </c>
      <c r="CJ12" s="50"/>
      <c r="CK12" s="45">
        <f>ABS(CI12)*TAN(ACOS(CM12))</f>
        <v>0</v>
      </c>
      <c r="CL12" s="45"/>
      <c r="CM12" s="46">
        <v>0.82999998331069946</v>
      </c>
      <c r="CN12" s="47"/>
      <c r="CO12" s="48">
        <f>IF(OR(CO27=0,CU12=0),0,ABS(1000*CQ12/(SQRT(3)*CO27*CU12)))</f>
        <v>0</v>
      </c>
      <c r="CP12" s="49"/>
      <c r="CQ12" s="50">
        <v>0</v>
      </c>
      <c r="CR12" s="50"/>
      <c r="CS12" s="45">
        <f>ABS(CQ12)*TAN(ACOS(CU12))</f>
        <v>0</v>
      </c>
      <c r="CT12" s="45"/>
      <c r="CU12" s="46">
        <v>0.82999998331069946</v>
      </c>
      <c r="CV12" s="47"/>
      <c r="CW12" s="48">
        <f>IF(OR(CW27=0,DC12=0),0,ABS(1000*CY12/(SQRT(3)*CW27*DC12)))</f>
        <v>0</v>
      </c>
      <c r="CX12" s="49"/>
      <c r="CY12" s="50">
        <v>0</v>
      </c>
      <c r="CZ12" s="50"/>
      <c r="DA12" s="45">
        <f>ABS(CY12)*TAN(ACOS(DC12))</f>
        <v>0</v>
      </c>
      <c r="DB12" s="45"/>
      <c r="DC12" s="46">
        <v>0.82999998331069946</v>
      </c>
      <c r="DD12" s="47"/>
      <c r="DE12" s="48">
        <f>IF(OR(DE27=0,DK12=0),0,ABS(1000*DG12/(SQRT(3)*DE27*DK12)))</f>
        <v>0</v>
      </c>
      <c r="DF12" s="49"/>
      <c r="DG12" s="50">
        <v>0</v>
      </c>
      <c r="DH12" s="50"/>
      <c r="DI12" s="45">
        <f>ABS(DG12)*TAN(ACOS(DK12))</f>
        <v>0</v>
      </c>
      <c r="DJ12" s="45"/>
      <c r="DK12" s="46">
        <v>0.82999998331069946</v>
      </c>
      <c r="DL12" s="47"/>
      <c r="DM12" s="48">
        <f>IF(OR(DM27=0,DS12=0),0,ABS(1000*DO12/(SQRT(3)*DM27*DS12)))</f>
        <v>0</v>
      </c>
      <c r="DN12" s="49"/>
      <c r="DO12" s="50">
        <v>0</v>
      </c>
      <c r="DP12" s="50"/>
      <c r="DQ12" s="45">
        <f>ABS(DO12)*TAN(ACOS(DS12))</f>
        <v>0</v>
      </c>
      <c r="DR12" s="45"/>
      <c r="DS12" s="46">
        <v>0.82999998331069946</v>
      </c>
      <c r="DT12" s="47"/>
      <c r="DU12" s="48">
        <f>IF(OR(DU27=0,EA12=0),0,ABS(1000*DW12/(SQRT(3)*DU27*EA12)))</f>
        <v>0</v>
      </c>
      <c r="DV12" s="49"/>
      <c r="DW12" s="50">
        <v>0</v>
      </c>
      <c r="DX12" s="50"/>
      <c r="DY12" s="45">
        <f>ABS(DW12)*TAN(ACOS(EA12))</f>
        <v>0</v>
      </c>
      <c r="DZ12" s="45"/>
      <c r="EA12" s="46">
        <v>0.82999998331069946</v>
      </c>
      <c r="EB12" s="47"/>
      <c r="EC12" s="48">
        <f>IF(OR(EC27=0,EI12=0),0,ABS(1000*EE12/(SQRT(3)*EC27*EI12)))</f>
        <v>0</v>
      </c>
      <c r="ED12" s="49"/>
      <c r="EE12" s="50">
        <v>0</v>
      </c>
      <c r="EF12" s="50"/>
      <c r="EG12" s="45">
        <f>ABS(EE12)*TAN(ACOS(EI12))</f>
        <v>0</v>
      </c>
      <c r="EH12" s="45"/>
      <c r="EI12" s="46">
        <v>0.82999998331069946</v>
      </c>
      <c r="EJ12" s="47"/>
      <c r="EK12" s="48">
        <f>IF(OR(EK27=0,EQ12=0),0,ABS(1000*EM12/(SQRT(3)*EK27*EQ12)))</f>
        <v>0</v>
      </c>
      <c r="EL12" s="49"/>
      <c r="EM12" s="50">
        <v>0</v>
      </c>
      <c r="EN12" s="50"/>
      <c r="EO12" s="45">
        <f>ABS(EM12)*TAN(ACOS(EQ12))</f>
        <v>0</v>
      </c>
      <c r="EP12" s="45"/>
      <c r="EQ12" s="46">
        <v>0.82999998331069946</v>
      </c>
      <c r="ER12" s="47"/>
      <c r="ES12" s="48">
        <f>IF(OR(ES27=0,EY12=0),0,ABS(1000*EU12/(SQRT(3)*ES27*EY12)))</f>
        <v>0</v>
      </c>
      <c r="ET12" s="49"/>
      <c r="EU12" s="50">
        <v>0</v>
      </c>
      <c r="EV12" s="50"/>
      <c r="EW12" s="45">
        <f>ABS(EU12)*TAN(ACOS(EY12))</f>
        <v>0</v>
      </c>
      <c r="EX12" s="45"/>
      <c r="EY12" s="46">
        <v>0.82999998331069946</v>
      </c>
      <c r="EZ12" s="47"/>
      <c r="FA12" s="48">
        <f>IF(OR(FA27=0,FG12=0),0,ABS(1000*FC12/(SQRT(3)*FA27*FG12)))</f>
        <v>0</v>
      </c>
      <c r="FB12" s="49"/>
      <c r="FC12" s="50">
        <v>0</v>
      </c>
      <c r="FD12" s="50"/>
      <c r="FE12" s="45">
        <f>ABS(FC12)*TAN(ACOS(FG12))</f>
        <v>0</v>
      </c>
      <c r="FF12" s="45"/>
      <c r="FG12" s="46">
        <v>0.82999998331069946</v>
      </c>
      <c r="FH12" s="47"/>
      <c r="FI12" s="48">
        <f>IF(OR(FI27=0,FO12=0),0,ABS(1000*FK12/(SQRT(3)*FI27*FO12)))</f>
        <v>0</v>
      </c>
      <c r="FJ12" s="49"/>
      <c r="FK12" s="50">
        <v>0</v>
      </c>
      <c r="FL12" s="50"/>
      <c r="FM12" s="45">
        <f>ABS(FK12)*TAN(ACOS(FO12))</f>
        <v>0</v>
      </c>
      <c r="FN12" s="45"/>
      <c r="FO12" s="46">
        <v>0.82999998331069946</v>
      </c>
      <c r="FP12" s="47"/>
      <c r="FQ12" s="48">
        <f>IF(OR(FQ27=0,FW12=0),0,ABS(1000*FS12/(SQRT(3)*FQ27*FW12)))</f>
        <v>0</v>
      </c>
      <c r="FR12" s="49"/>
      <c r="FS12" s="50">
        <v>0</v>
      </c>
      <c r="FT12" s="50"/>
      <c r="FU12" s="45">
        <f>ABS(FS12)*TAN(ACOS(FW12))</f>
        <v>0</v>
      </c>
      <c r="FV12" s="45"/>
      <c r="FW12" s="46">
        <v>0.82999998331069946</v>
      </c>
      <c r="FX12" s="47"/>
      <c r="FY12" s="48">
        <f>IF(OR(FY27=0,GE12=0),0,ABS(1000*GA12/(SQRT(3)*FY27*GE12)))</f>
        <v>0</v>
      </c>
      <c r="FZ12" s="49"/>
      <c r="GA12" s="50">
        <v>0</v>
      </c>
      <c r="GB12" s="50"/>
      <c r="GC12" s="45">
        <f>ABS(GA12)*TAN(ACOS(GE12))</f>
        <v>0</v>
      </c>
      <c r="GD12" s="45"/>
      <c r="GE12" s="46">
        <v>0.82999998331069946</v>
      </c>
      <c r="GF12" s="47"/>
      <c r="GG12" s="48">
        <f>IF(OR(GG27=0,GM12=0),0,ABS(1000*GI12/(SQRT(3)*GG27*GM12)))</f>
        <v>0</v>
      </c>
      <c r="GH12" s="49"/>
      <c r="GI12" s="50">
        <v>0</v>
      </c>
      <c r="GJ12" s="50"/>
      <c r="GK12" s="45">
        <f>ABS(GI12)*TAN(ACOS(GM12))</f>
        <v>0</v>
      </c>
      <c r="GL12" s="45"/>
      <c r="GM12" s="46">
        <v>0.82999998331069946</v>
      </c>
      <c r="GN12" s="47"/>
      <c r="GO12" s="48">
        <f>IF(OR(GO27=0,GU12=0),0,ABS(1000*GQ12/(SQRT(3)*GO27*GU12)))</f>
        <v>0</v>
      </c>
      <c r="GP12" s="49"/>
      <c r="GQ12" s="50">
        <v>0</v>
      </c>
      <c r="GR12" s="50"/>
      <c r="GS12" s="45">
        <f>ABS(GQ12)*TAN(ACOS(GU12))</f>
        <v>0</v>
      </c>
      <c r="GT12" s="45"/>
      <c r="GU12" s="46">
        <v>0.82999998331069946</v>
      </c>
      <c r="GV12" s="47"/>
    </row>
    <row r="13" spans="1:204" x14ac:dyDescent="0.2">
      <c r="A13" s="51"/>
      <c r="B13" s="52"/>
      <c r="C13" s="52"/>
      <c r="D13" s="53"/>
      <c r="E13" s="56">
        <v>6</v>
      </c>
      <c r="F13" s="57"/>
      <c r="G13" s="58" t="s">
        <v>18</v>
      </c>
      <c r="H13" s="58"/>
      <c r="I13" s="46">
        <v>8.1000000238418579E-2</v>
      </c>
      <c r="J13" s="46"/>
      <c r="K13" s="46">
        <v>5.929999828338623</v>
      </c>
      <c r="L13" s="47"/>
      <c r="M13" s="59">
        <f>IF(OR(M28=0,S13=0),0,ABS(1000*O13/(SQRT(3)*M28*S13)))</f>
        <v>324.95704359531487</v>
      </c>
      <c r="N13" s="49"/>
      <c r="O13" s="50">
        <v>3.0639998912811279</v>
      </c>
      <c r="P13" s="50"/>
      <c r="Q13" s="45">
        <f>ABS(O13)*TAN(ACOS(S13))</f>
        <v>1.8180706528034152</v>
      </c>
      <c r="R13" s="45"/>
      <c r="S13" s="46">
        <v>0.86000001430511475</v>
      </c>
      <c r="T13" s="47"/>
      <c r="U13" s="48">
        <f>IF(OR(U28=0,AA13=0),0,ABS(1000*W13/(SQRT(3)*U28*AA13)))</f>
        <v>312.79434850767757</v>
      </c>
      <c r="V13" s="49"/>
      <c r="W13" s="50">
        <v>2.940000057220459</v>
      </c>
      <c r="X13" s="50"/>
      <c r="Y13" s="45">
        <f>ABS(W13)*TAN(ACOS(AA13))</f>
        <v>1.7444934768055618</v>
      </c>
      <c r="Z13" s="45"/>
      <c r="AA13" s="46">
        <v>0.86000001430511475</v>
      </c>
      <c r="AB13" s="47"/>
      <c r="AC13" s="48">
        <f>IF(OR(AC28=0,AI13=0),0,ABS(1000*AE13/(SQRT(3)*AC28*AI13)))</f>
        <v>311.8060576578394</v>
      </c>
      <c r="AD13" s="49"/>
      <c r="AE13" s="50">
        <v>2.940000057220459</v>
      </c>
      <c r="AF13" s="50"/>
      <c r="AG13" s="45">
        <f>ABS(AE13)*TAN(ACOS(AI13))</f>
        <v>1.7444934768055618</v>
      </c>
      <c r="AH13" s="45"/>
      <c r="AI13" s="46">
        <v>0.86000001430511475</v>
      </c>
      <c r="AJ13" s="47"/>
      <c r="AK13" s="48">
        <f>IF(OR(AK28=0,AQ13=0),0,ABS(1000*AM13/(SQRT(3)*AK28*AQ13)))</f>
        <v>305.44267491849621</v>
      </c>
      <c r="AL13" s="49"/>
      <c r="AM13" s="50">
        <v>2.880000114440918</v>
      </c>
      <c r="AN13" s="50"/>
      <c r="AO13" s="45">
        <f>ABS(AM13)*TAN(ACOS(AQ13))</f>
        <v>1.7088916037611872</v>
      </c>
      <c r="AP13" s="45"/>
      <c r="AQ13" s="46">
        <v>0.86000001430511475</v>
      </c>
      <c r="AR13" s="47"/>
      <c r="AS13" s="48">
        <f>IF(OR(AS28=0,AY13=0),0,ABS(1000*AU13/(SQRT(3)*AS28*AY13)))</f>
        <v>304.11376522455856</v>
      </c>
      <c r="AT13" s="49"/>
      <c r="AU13" s="50">
        <v>2.871999979019165</v>
      </c>
      <c r="AV13" s="50"/>
      <c r="AW13" s="45">
        <f>ABS(AU13)*TAN(ACOS(AY13))</f>
        <v>1.7041446024737099</v>
      </c>
      <c r="AX13" s="45"/>
      <c r="AY13" s="46">
        <v>0.86000001430511475</v>
      </c>
      <c r="AZ13" s="47"/>
      <c r="BA13" s="48">
        <f>IF(OR(BA28=0,BG13=0),0,ABS(1000*BC13/(SQRT(3)*BA28*BG13)))</f>
        <v>305.44267491849621</v>
      </c>
      <c r="BB13" s="49"/>
      <c r="BC13" s="50">
        <v>2.880000114440918</v>
      </c>
      <c r="BD13" s="50"/>
      <c r="BE13" s="45">
        <f>ABS(BC13)*TAN(ACOS(BG13))</f>
        <v>1.7088916037611872</v>
      </c>
      <c r="BF13" s="45"/>
      <c r="BG13" s="46">
        <v>0.86000001430511475</v>
      </c>
      <c r="BH13" s="47"/>
      <c r="BI13" s="48">
        <f>IF(OR(BI28=0,BO13=0),0,ABS(1000*BK13/(SQRT(3)*BI28*BO13)))</f>
        <v>325.01258968158646</v>
      </c>
      <c r="BJ13" s="49"/>
      <c r="BK13" s="50">
        <v>3.0499999523162842</v>
      </c>
      <c r="BL13" s="50"/>
      <c r="BM13" s="45">
        <f>ABS(BK13)*TAN(ACOS(BO13))</f>
        <v>1.8097635773869147</v>
      </c>
      <c r="BN13" s="45"/>
      <c r="BO13" s="46">
        <v>0.86000001430511475</v>
      </c>
      <c r="BP13" s="47"/>
      <c r="BQ13" s="48">
        <f>IF(OR(BQ28=0,BW13=0),0,ABS(1000*BS13/(SQRT(3)*BQ28*BW13)))</f>
        <v>336.73436962184047</v>
      </c>
      <c r="BR13" s="49"/>
      <c r="BS13" s="50">
        <v>3.1600000858306885</v>
      </c>
      <c r="BT13" s="50"/>
      <c r="BU13" s="45">
        <f>ABS(BS13)*TAN(ACOS(BW13))</f>
        <v>1.8750338194375358</v>
      </c>
      <c r="BV13" s="45"/>
      <c r="BW13" s="46">
        <v>0.86000001430511475</v>
      </c>
      <c r="BX13" s="47"/>
      <c r="BY13" s="48">
        <f>IF(OR(BY28=0,CE13=0),0,ABS(1000*CA13/(SQRT(3)*BY28*CE13)))</f>
        <v>371.66019092556917</v>
      </c>
      <c r="BZ13" s="49"/>
      <c r="CA13" s="50">
        <v>3.4489998817443848</v>
      </c>
      <c r="CB13" s="50"/>
      <c r="CC13" s="45">
        <f>ABS(CA13)*TAN(ACOS(CE13))</f>
        <v>2.0465162170420528</v>
      </c>
      <c r="CD13" s="45"/>
      <c r="CE13" s="46">
        <v>0.86000001430511475</v>
      </c>
      <c r="CF13" s="47"/>
      <c r="CG13" s="48">
        <f>IF(OR(CG28=0,CM13=0),0,ABS(1000*CI13/(SQRT(3)*CG28*CM13)))</f>
        <v>393.24300663864136</v>
      </c>
      <c r="CH13" s="49"/>
      <c r="CI13" s="50">
        <v>3.619999885559082</v>
      </c>
      <c r="CJ13" s="50"/>
      <c r="CK13" s="45">
        <f>ABS(CI13)*TAN(ACOS(CM13))</f>
        <v>2.1479816542470078</v>
      </c>
      <c r="CL13" s="45"/>
      <c r="CM13" s="46">
        <v>0.86000001430511475</v>
      </c>
      <c r="CN13" s="47"/>
      <c r="CO13" s="48">
        <f>IF(OR(CO28=0,CU13=0),0,ABS(1000*CQ13/(SQRT(3)*CO28*CU13)))</f>
        <v>425.7262303894326</v>
      </c>
      <c r="CP13" s="49"/>
      <c r="CQ13" s="50">
        <v>3.9000000953674316</v>
      </c>
      <c r="CR13" s="50"/>
      <c r="CS13" s="45">
        <f>ABS(CQ13)*TAN(ACOS(CU13))</f>
        <v>2.3141240113926242</v>
      </c>
      <c r="CT13" s="45"/>
      <c r="CU13" s="46">
        <v>0.86000001430511475</v>
      </c>
      <c r="CV13" s="47"/>
      <c r="CW13" s="48">
        <f>IF(OR(CW28=0,DC13=0),0,ABS(1000*CY13/(SQRT(3)*CW28*DC13)))</f>
        <v>450.10130950387975</v>
      </c>
      <c r="CX13" s="49"/>
      <c r="CY13" s="50">
        <v>4.130000114440918</v>
      </c>
      <c r="CZ13" s="50"/>
      <c r="DA13" s="45">
        <f>ABS(CY13)*TAN(ACOS(DC13))</f>
        <v>2.4505979995319942</v>
      </c>
      <c r="DB13" s="45"/>
      <c r="DC13" s="46">
        <v>0.86000001430511475</v>
      </c>
      <c r="DD13" s="47"/>
      <c r="DE13" s="48">
        <f>IF(OR(DE28=0,DK13=0),0,ABS(1000*DG13/(SQRT(3)*DE28*DK13)))</f>
        <v>448.78749646649476</v>
      </c>
      <c r="DF13" s="49"/>
      <c r="DG13" s="50">
        <v>4.1380000114440918</v>
      </c>
      <c r="DH13" s="50"/>
      <c r="DI13" s="45">
        <f>ABS(DG13)*TAN(ACOS(DK13))</f>
        <v>2.4553448593502032</v>
      </c>
      <c r="DJ13" s="45"/>
      <c r="DK13" s="46">
        <v>0.86000001430511475</v>
      </c>
      <c r="DL13" s="47"/>
      <c r="DM13" s="48">
        <f>IF(OR(DM28=0,DS13=0),0,ABS(1000*DO13/(SQRT(3)*DM28*DS13)))</f>
        <v>449.00439108584959</v>
      </c>
      <c r="DN13" s="49"/>
      <c r="DO13" s="50">
        <v>4.1399998664855957</v>
      </c>
      <c r="DP13" s="50"/>
      <c r="DQ13" s="45">
        <f>ABS(DO13)*TAN(ACOS(DS13))</f>
        <v>2.4565315035701216</v>
      </c>
      <c r="DR13" s="45"/>
      <c r="DS13" s="46">
        <v>0.86000001430511475</v>
      </c>
      <c r="DT13" s="47"/>
      <c r="DU13" s="48">
        <f>IF(OR(DU28=0,EA13=0),0,ABS(1000*DW13/(SQRT(3)*DU28*EA13)))</f>
        <v>429.18034172095707</v>
      </c>
      <c r="DV13" s="49"/>
      <c r="DW13" s="50">
        <v>3.9700000286102295</v>
      </c>
      <c r="DX13" s="50"/>
      <c r="DY13" s="45">
        <f>ABS(DW13)*TAN(ACOS(EA13))</f>
        <v>2.3556595299443943</v>
      </c>
      <c r="DZ13" s="45"/>
      <c r="EA13" s="46">
        <v>0.86000001430511475</v>
      </c>
      <c r="EB13" s="47"/>
      <c r="EC13" s="48">
        <f>IF(OR(EC28=0,EI13=0),0,ABS(1000*EE13/(SQRT(3)*EC28*EI13)))</f>
        <v>344.79894982240654</v>
      </c>
      <c r="ED13" s="49"/>
      <c r="EE13" s="50">
        <v>3.2100000381469727</v>
      </c>
      <c r="EF13" s="50"/>
      <c r="EG13" s="45">
        <f>ABS(EE13)*TAN(ACOS(EI13))</f>
        <v>1.9047020469745146</v>
      </c>
      <c r="EH13" s="45"/>
      <c r="EI13" s="46">
        <v>0.86000001430511475</v>
      </c>
      <c r="EJ13" s="47"/>
      <c r="EK13" s="48">
        <f>IF(OR(EK28=0,EQ13=0),0,ABS(1000*EM13/(SQRT(3)*EK28*EQ13)))</f>
        <v>334.06523124895102</v>
      </c>
      <c r="EL13" s="49"/>
      <c r="EM13" s="50">
        <v>3.125</v>
      </c>
      <c r="EN13" s="50"/>
      <c r="EO13" s="45">
        <f>ABS(EM13)*TAN(ACOS(EQ13))</f>
        <v>1.8542659894270168</v>
      </c>
      <c r="EP13" s="45"/>
      <c r="EQ13" s="46">
        <v>0.86000001430511475</v>
      </c>
      <c r="ER13" s="47"/>
      <c r="ES13" s="48">
        <f>IF(OR(ES28=0,EY13=0),0,ABS(1000*EU13/(SQRT(3)*ES28*EY13)))</f>
        <v>344.7698264234603</v>
      </c>
      <c r="ET13" s="49"/>
      <c r="EU13" s="50">
        <v>3.2200000286102295</v>
      </c>
      <c r="EV13" s="50"/>
      <c r="EW13" s="45">
        <f>ABS(EU13)*TAN(ACOS(EY13))</f>
        <v>1.9106356924819103</v>
      </c>
      <c r="EX13" s="45"/>
      <c r="EY13" s="46">
        <v>0.86000001430511475</v>
      </c>
      <c r="EZ13" s="47"/>
      <c r="FA13" s="48">
        <f>IF(OR(FA28=0,FG13=0),0,ABS(1000*FC13/(SQRT(3)*FA28*FG13)))</f>
        <v>344.7698264234603</v>
      </c>
      <c r="FB13" s="49"/>
      <c r="FC13" s="50">
        <v>3.2200000286102295</v>
      </c>
      <c r="FD13" s="50"/>
      <c r="FE13" s="45">
        <f>ABS(FC13)*TAN(ACOS(FG13))</f>
        <v>1.9106356924819103</v>
      </c>
      <c r="FF13" s="45"/>
      <c r="FG13" s="46">
        <v>0.86000001430511475</v>
      </c>
      <c r="FH13" s="47"/>
      <c r="FI13" s="48">
        <f>IF(OR(FI28=0,FO13=0),0,ABS(1000*FK13/(SQRT(3)*FI28*FO13)))</f>
        <v>343.64820815720032</v>
      </c>
      <c r="FJ13" s="49"/>
      <c r="FK13" s="50">
        <v>3.2300000190734863</v>
      </c>
      <c r="FL13" s="50"/>
      <c r="FM13" s="45">
        <f>ABS(FK13)*TAN(ACOS(FO13))</f>
        <v>1.9165693379893061</v>
      </c>
      <c r="FN13" s="45"/>
      <c r="FO13" s="46">
        <v>0.86000001430511475</v>
      </c>
      <c r="FP13" s="47"/>
      <c r="FQ13" s="48">
        <f>IF(OR(FQ28=0,FW13=0),0,ABS(1000*FS13/(SQRT(3)*FQ28*FW13)))</f>
        <v>342.96122227121435</v>
      </c>
      <c r="FR13" s="49"/>
      <c r="FS13" s="50">
        <v>3.1979999542236328</v>
      </c>
      <c r="FT13" s="50"/>
      <c r="FU13" s="45">
        <f>ABS(FS13)*TAN(ACOS(FW13))</f>
        <v>1.8975816157779324</v>
      </c>
      <c r="FV13" s="45"/>
      <c r="FW13" s="46">
        <v>0.86000001430511475</v>
      </c>
      <c r="FX13" s="47"/>
      <c r="FY13" s="48">
        <f>IF(OR(FY28=0,GE13=0),0,ABS(1000*GA13/(SQRT(3)*FY28*GE13)))</f>
        <v>420.25944614440044</v>
      </c>
      <c r="FZ13" s="49"/>
      <c r="GA13" s="50">
        <v>3.9000000953674316</v>
      </c>
      <c r="GB13" s="50"/>
      <c r="GC13" s="45">
        <f>ABS(GA13)*TAN(ACOS(GE13))</f>
        <v>2.3141240113926242</v>
      </c>
      <c r="GD13" s="45"/>
      <c r="GE13" s="46">
        <v>0.86000001430511475</v>
      </c>
      <c r="GF13" s="47"/>
      <c r="GG13" s="48">
        <f>IF(OR(GG28=0,GM13=0),0,ABS(1000*GI13/(SQRT(3)*GG28*GM13)))</f>
        <v>439.65601699411212</v>
      </c>
      <c r="GH13" s="49"/>
      <c r="GI13" s="50">
        <v>4.0799999237060547</v>
      </c>
      <c r="GJ13" s="50"/>
      <c r="GK13" s="45">
        <f>ABS(GI13)*TAN(ACOS(GM13))</f>
        <v>2.4209296305257473</v>
      </c>
      <c r="GL13" s="45"/>
      <c r="GM13" s="46">
        <v>0.86000001430511475</v>
      </c>
      <c r="GN13" s="47"/>
      <c r="GO13" s="48">
        <f>IF(OR(GO28=0,GU13=0),0,ABS(1000*GQ13/(SQRT(3)*GO28*GU13)))</f>
        <v>404.30388365496401</v>
      </c>
      <c r="GP13" s="49"/>
      <c r="GQ13" s="50">
        <v>3.7699999809265137</v>
      </c>
      <c r="GR13" s="50"/>
      <c r="GS13" s="45">
        <f>ABS(GQ13)*TAN(ACOS(GU13))</f>
        <v>2.2369864783272115</v>
      </c>
      <c r="GT13" s="45"/>
      <c r="GU13" s="46">
        <v>0.86000001430511475</v>
      </c>
      <c r="GV13" s="47"/>
    </row>
    <row r="14" spans="1:204" x14ac:dyDescent="0.2">
      <c r="A14" s="51"/>
      <c r="B14" s="52"/>
      <c r="C14" s="52"/>
      <c r="D14" s="53"/>
      <c r="E14" s="56">
        <v>6</v>
      </c>
      <c r="F14" s="57"/>
      <c r="G14" s="58" t="s">
        <v>24</v>
      </c>
      <c r="H14" s="58"/>
      <c r="I14" s="60">
        <f>I11</f>
        <v>0.13400000333786011</v>
      </c>
      <c r="J14" s="60"/>
      <c r="K14" s="60">
        <f>K11</f>
        <v>10.420000076293945</v>
      </c>
      <c r="L14" s="61"/>
      <c r="M14" s="59">
        <f>IF(OR(M29=0,S14=0),0,ABS(1000*O14/(SQRT(3)*M29*S14)))</f>
        <v>43.85097253589764</v>
      </c>
      <c r="N14" s="49"/>
      <c r="O14" s="50">
        <v>0.41999998688697815</v>
      </c>
      <c r="P14" s="50"/>
      <c r="Q14" s="45">
        <f>ABS(O14)*TAN(ACOS(S14))</f>
        <v>0.24921334119818131</v>
      </c>
      <c r="R14" s="45"/>
      <c r="S14" s="46">
        <v>0.86000001430511475</v>
      </c>
      <c r="T14" s="47"/>
      <c r="U14" s="48">
        <f>IF(OR(U29=0,AA14=0),0,ABS(1000*W14/(SQRT(3)*U29*AA14)))</f>
        <v>38.690791179680872</v>
      </c>
      <c r="V14" s="49"/>
      <c r="W14" s="50">
        <v>0.37000000476837158</v>
      </c>
      <c r="X14" s="50"/>
      <c r="Y14" s="45">
        <f>ABS(W14)*TAN(ACOS(AA14))</f>
        <v>0.21954509597754415</v>
      </c>
      <c r="Z14" s="45"/>
      <c r="AA14" s="46">
        <v>0.86000001430511475</v>
      </c>
      <c r="AB14" s="47"/>
      <c r="AC14" s="48">
        <f>IF(OR(AC29=0,AI14=0),0,ABS(1000*AE14/(SQRT(3)*AC29*AI14)))</f>
        <v>36.48573335591491</v>
      </c>
      <c r="AD14" s="49"/>
      <c r="AE14" s="50">
        <v>0.34999999403953552</v>
      </c>
      <c r="AF14" s="50"/>
      <c r="AG14" s="45">
        <f>ABS(AE14)*TAN(ACOS(AI14))</f>
        <v>0.20767778727909417</v>
      </c>
      <c r="AH14" s="45"/>
      <c r="AI14" s="46">
        <v>0.86000001430511475</v>
      </c>
      <c r="AJ14" s="47"/>
      <c r="AK14" s="48">
        <f>IF(OR(AK29=0,AQ14=0),0,ABS(1000*AM14/(SQRT(3)*AK29*AQ14)))</f>
        <v>34.400836259814575</v>
      </c>
      <c r="AL14" s="49"/>
      <c r="AM14" s="50">
        <v>0.33000001311302185</v>
      </c>
      <c r="AN14" s="50"/>
      <c r="AO14" s="45">
        <f>ABS(AM14)*TAN(ACOS(AQ14))</f>
        <v>0.19581049626430272</v>
      </c>
      <c r="AP14" s="45"/>
      <c r="AQ14" s="46">
        <v>0.86000001430511475</v>
      </c>
      <c r="AR14" s="47"/>
      <c r="AS14" s="48">
        <f>IF(OR(AS29=0,AY14=0),0,ABS(1000*AU14/(SQRT(3)*AS29*AY14)))</f>
        <v>32.265835071357401</v>
      </c>
      <c r="AT14" s="49"/>
      <c r="AU14" s="50">
        <v>0.31000000238418579</v>
      </c>
      <c r="AV14" s="50"/>
      <c r="AW14" s="45">
        <f>ABS(AU14)*TAN(ACOS(AY14))</f>
        <v>0.18394318756585273</v>
      </c>
      <c r="AX14" s="45"/>
      <c r="AY14" s="46">
        <v>0.86000001430511475</v>
      </c>
      <c r="AZ14" s="47"/>
      <c r="BA14" s="48">
        <f>IF(OR(BA29=0,BG14=0),0,ABS(1000*BC14/(SQRT(3)*BA29*BG14)))</f>
        <v>38.510835607873368</v>
      </c>
      <c r="BB14" s="49"/>
      <c r="BC14" s="50">
        <v>0.37000000476837158</v>
      </c>
      <c r="BD14" s="50"/>
      <c r="BE14" s="45">
        <f>ABS(BC14)*TAN(ACOS(BG14))</f>
        <v>0.21954509597754415</v>
      </c>
      <c r="BF14" s="45"/>
      <c r="BG14" s="46">
        <v>0.86000001430511475</v>
      </c>
      <c r="BH14" s="47"/>
      <c r="BI14" s="48">
        <f>IF(OR(BI29=0,BO14=0),0,ABS(1000*BK14/(SQRT(3)*BI29*BO14)))</f>
        <v>39.736487227860337</v>
      </c>
      <c r="BJ14" s="49"/>
      <c r="BK14" s="50">
        <v>0.37999999523162842</v>
      </c>
      <c r="BL14" s="50"/>
      <c r="BM14" s="45">
        <f>ABS(BK14)*TAN(ACOS(BO14))</f>
        <v>0.22547874148493988</v>
      </c>
      <c r="BN14" s="45"/>
      <c r="BO14" s="46">
        <v>0.86000001430511475</v>
      </c>
      <c r="BP14" s="47"/>
      <c r="BQ14" s="48">
        <f>IF(OR(BQ29=0,BW14=0),0,ABS(1000*BS14/(SQRT(3)*BQ29*BW14)))</f>
        <v>53.330548319873607</v>
      </c>
      <c r="BR14" s="49"/>
      <c r="BS14" s="50">
        <v>0.50999999046325684</v>
      </c>
      <c r="BT14" s="50"/>
      <c r="BU14" s="45">
        <f>ABS(BS14)*TAN(ACOS(BW14))</f>
        <v>0.30261620381571841</v>
      </c>
      <c r="BV14" s="45"/>
      <c r="BW14" s="46">
        <v>0.86000001430511475</v>
      </c>
      <c r="BX14" s="47"/>
      <c r="BY14" s="48">
        <f>IF(OR(BY29=0,CE14=0),0,ABS(1000*CA14/(SQRT(3)*BY29*CE14)))</f>
        <v>72.118407248603106</v>
      </c>
      <c r="BZ14" s="49"/>
      <c r="CA14" s="50">
        <v>0.68000000715255737</v>
      </c>
      <c r="CB14" s="50"/>
      <c r="CC14" s="45">
        <f>ABS(CA14)*TAN(ACOS(CE14))</f>
        <v>0.40348828354339689</v>
      </c>
      <c r="CD14" s="45"/>
      <c r="CE14" s="46">
        <v>0.86000001430511475</v>
      </c>
      <c r="CF14" s="47"/>
      <c r="CG14" s="48">
        <f>IF(OR(CG29=0,CM14=0),0,ABS(1000*CI14/(SQRT(3)*CG29*CM14)))</f>
        <v>76.481489573377502</v>
      </c>
      <c r="CH14" s="49"/>
      <c r="CI14" s="50">
        <v>0.72000002861022949</v>
      </c>
      <c r="CJ14" s="50"/>
      <c r="CK14" s="45">
        <f>ABS(CI14)*TAN(ACOS(CM14))</f>
        <v>0.4272229009402968</v>
      </c>
      <c r="CL14" s="45"/>
      <c r="CM14" s="46">
        <v>0.86000001430511475</v>
      </c>
      <c r="CN14" s="47"/>
      <c r="CO14" s="48">
        <f>IF(OR(CO29=0,CU14=0),0,ABS(1000*CQ14/(SQRT(3)*CO29*CU14)))</f>
        <v>74.356999530920874</v>
      </c>
      <c r="CP14" s="49"/>
      <c r="CQ14" s="50">
        <v>0.69999998807907104</v>
      </c>
      <c r="CR14" s="50"/>
      <c r="CS14" s="45">
        <f>ABS(CQ14)*TAN(ACOS(CU14))</f>
        <v>0.41535557455818833</v>
      </c>
      <c r="CT14" s="45"/>
      <c r="CU14" s="46">
        <v>0.86000001430511475</v>
      </c>
      <c r="CV14" s="47"/>
      <c r="CW14" s="48">
        <f>IF(OR(CW29=0,DC14=0),0,ABS(1000*CY14/(SQRT(3)*CW29*DC14)))</f>
        <v>75.778954117563586</v>
      </c>
      <c r="CX14" s="49"/>
      <c r="CY14" s="50">
        <v>0.70999997854232788</v>
      </c>
      <c r="CZ14" s="50"/>
      <c r="DA14" s="45">
        <f>ABS(CY14)*TAN(ACOS(DC14))</f>
        <v>0.42128922006558411</v>
      </c>
      <c r="DB14" s="45"/>
      <c r="DC14" s="46">
        <v>0.86000001430511475</v>
      </c>
      <c r="DD14" s="47"/>
      <c r="DE14" s="48">
        <f>IF(OR(DE29=0,DK14=0),0,ABS(1000*DG14/(SQRT(3)*DE29*DK14)))</f>
        <v>77.789901762620616</v>
      </c>
      <c r="DF14" s="49"/>
      <c r="DG14" s="50">
        <v>0.73000001907348633</v>
      </c>
      <c r="DH14" s="50"/>
      <c r="DI14" s="45">
        <f>ABS(DG14)*TAN(ACOS(DK14))</f>
        <v>0.43315654644769258</v>
      </c>
      <c r="DJ14" s="45"/>
      <c r="DK14" s="46">
        <v>0.86000001430511475</v>
      </c>
      <c r="DL14" s="47"/>
      <c r="DM14" s="48">
        <f>IF(OR(DM29=0,DS14=0),0,ABS(1000*DO14/(SQRT(3)*DM29*DS14)))</f>
        <v>83.784621580316582</v>
      </c>
      <c r="DN14" s="49"/>
      <c r="DO14" s="50">
        <v>0.79000002145767212</v>
      </c>
      <c r="DP14" s="50"/>
      <c r="DQ14" s="45">
        <f>ABS(DO14)*TAN(ACOS(DS14))</f>
        <v>0.46875845485938394</v>
      </c>
      <c r="DR14" s="45"/>
      <c r="DS14" s="46">
        <v>0.86000001430511475</v>
      </c>
      <c r="DT14" s="47"/>
      <c r="DU14" s="48">
        <f>IF(OR(DU29=0,EA14=0),0,ABS(1000*DW14/(SQRT(3)*DU29*EA14)))</f>
        <v>79.416896094934444</v>
      </c>
      <c r="DV14" s="49"/>
      <c r="DW14" s="50">
        <v>0.75</v>
      </c>
      <c r="DX14" s="50"/>
      <c r="DY14" s="45">
        <f>ABS(DW14)*TAN(ACOS(EA14))</f>
        <v>0.44502383746248403</v>
      </c>
      <c r="DZ14" s="45"/>
      <c r="EA14" s="46">
        <v>0.86000001430511475</v>
      </c>
      <c r="EB14" s="47"/>
      <c r="EC14" s="48">
        <f>IF(OR(EC29=0,EI14=0),0,ABS(1000*EE14/(SQRT(3)*EC29*EI14)))</f>
        <v>78.111596575758696</v>
      </c>
      <c r="ED14" s="49"/>
      <c r="EE14" s="50">
        <v>0.74000000953674316</v>
      </c>
      <c r="EF14" s="50"/>
      <c r="EG14" s="45">
        <f>ABS(EE14)*TAN(ACOS(EI14))</f>
        <v>0.4390901919550883</v>
      </c>
      <c r="EH14" s="45"/>
      <c r="EI14" s="46">
        <v>0.86000001430511475</v>
      </c>
      <c r="EJ14" s="47"/>
      <c r="EK14" s="48">
        <f>IF(OR(EK29=0,EQ14=0),0,ABS(1000*EM14/(SQRT(3)*EK29*EQ14)))</f>
        <v>70.390634283338187</v>
      </c>
      <c r="EL14" s="49"/>
      <c r="EM14" s="50">
        <v>0.67000001668930054</v>
      </c>
      <c r="EN14" s="50"/>
      <c r="EO14" s="45">
        <f>ABS(EM14)*TAN(ACOS(EQ14))</f>
        <v>0.39755463803600116</v>
      </c>
      <c r="EP14" s="45"/>
      <c r="EQ14" s="46">
        <v>0.86000001430511475</v>
      </c>
      <c r="ER14" s="47"/>
      <c r="ES14" s="48">
        <f>IF(OR(ES29=0,EY14=0),0,ABS(1000*EU14/(SQRT(3)*ES29*EY14)))</f>
        <v>68.396451161754854</v>
      </c>
      <c r="ET14" s="49"/>
      <c r="EU14" s="50">
        <v>0.64999997615814209</v>
      </c>
      <c r="EV14" s="50"/>
      <c r="EW14" s="45">
        <f>ABS(EU14)*TAN(ACOS(EY14))</f>
        <v>0.38568731165389269</v>
      </c>
      <c r="EX14" s="45"/>
      <c r="EY14" s="46">
        <v>0.86000001430511475</v>
      </c>
      <c r="EZ14" s="47"/>
      <c r="FA14" s="48">
        <f>IF(OR(FA29=0,FG14=0),0,ABS(1000*FC14/(SQRT(3)*FA29*FG14)))</f>
        <v>67.238811660032241</v>
      </c>
      <c r="FB14" s="49"/>
      <c r="FC14" s="50">
        <v>0.63999998569488525</v>
      </c>
      <c r="FD14" s="50"/>
      <c r="FE14" s="45">
        <f>ABS(FC14)*TAN(ACOS(FG14))</f>
        <v>0.37975366614649697</v>
      </c>
      <c r="FF14" s="45"/>
      <c r="FG14" s="46">
        <v>0.86000001430511475</v>
      </c>
      <c r="FH14" s="47"/>
      <c r="FI14" s="48">
        <f>IF(OR(FI29=0,FO14=0),0,ABS(1000*FK14/(SQRT(3)*FI29*FO14)))</f>
        <v>64.732390548075045</v>
      </c>
      <c r="FJ14" s="49"/>
      <c r="FK14" s="50">
        <v>0.62000000476837158</v>
      </c>
      <c r="FL14" s="50"/>
      <c r="FM14" s="45">
        <f>ABS(FK14)*TAN(ACOS(FO14))</f>
        <v>0.36788637513170547</v>
      </c>
      <c r="FN14" s="45"/>
      <c r="FO14" s="46">
        <v>0.86000001430511475</v>
      </c>
      <c r="FP14" s="47"/>
      <c r="FQ14" s="48">
        <f>IF(OR(FQ29=0,FW14=0),0,ABS(1000*FS14/(SQRT(3)*FQ29*FW14)))</f>
        <v>66.291946901983152</v>
      </c>
      <c r="FR14" s="49"/>
      <c r="FS14" s="50">
        <v>0.62999999523162842</v>
      </c>
      <c r="FT14" s="50"/>
      <c r="FU14" s="45">
        <f>ABS(FS14)*TAN(ACOS(FW14))</f>
        <v>0.37382002063910125</v>
      </c>
      <c r="FV14" s="45"/>
      <c r="FW14" s="46">
        <v>0.86000001430511475</v>
      </c>
      <c r="FX14" s="47"/>
      <c r="FY14" s="48">
        <f>IF(OR(FY29=0,GE14=0),0,ABS(1000*GA14/(SQRT(3)*FY29*GE14)))</f>
        <v>64.389289749383835</v>
      </c>
      <c r="FZ14" s="49"/>
      <c r="GA14" s="50">
        <v>0.61000001430511475</v>
      </c>
      <c r="GB14" s="50"/>
      <c r="GC14" s="45">
        <f>ABS(GA14)*TAN(ACOS(GE14))</f>
        <v>0.36195272962430974</v>
      </c>
      <c r="GD14" s="45"/>
      <c r="GE14" s="46">
        <v>0.86000001430511475</v>
      </c>
      <c r="GF14" s="47"/>
      <c r="GG14" s="48">
        <f>IF(OR(GG29=0,GM14=0),0,ABS(1000*GI14/(SQRT(3)*GG29*GM14)))</f>
        <v>60.167039075252951</v>
      </c>
      <c r="GH14" s="49"/>
      <c r="GI14" s="50">
        <v>0.56999999284744263</v>
      </c>
      <c r="GJ14" s="50"/>
      <c r="GK14" s="45">
        <f>ABS(GI14)*TAN(ACOS(GM14))</f>
        <v>0.33821811222740983</v>
      </c>
      <c r="GL14" s="45"/>
      <c r="GM14" s="46">
        <v>0.86000001430511475</v>
      </c>
      <c r="GN14" s="47"/>
      <c r="GO14" s="48">
        <f>IF(OR(GO29=0,GU14=0),0,ABS(1000*GQ14/(SQRT(3)*GO29*GU14)))</f>
        <v>53.580928237278897</v>
      </c>
      <c r="GP14" s="49"/>
      <c r="GQ14" s="50">
        <v>0.50999999046325684</v>
      </c>
      <c r="GR14" s="50"/>
      <c r="GS14" s="45">
        <f>ABS(GQ14)*TAN(ACOS(GU14))</f>
        <v>0.30261620381571841</v>
      </c>
      <c r="GT14" s="45"/>
      <c r="GU14" s="46">
        <v>0.86000001430511475</v>
      </c>
      <c r="GV14" s="47"/>
    </row>
    <row r="15" spans="1:204" ht="13.5" thickBot="1" x14ac:dyDescent="0.25">
      <c r="A15" s="54"/>
      <c r="B15" s="55"/>
      <c r="C15" s="55"/>
      <c r="D15" s="55"/>
      <c r="E15" s="64" t="s">
        <v>21</v>
      </c>
      <c r="F15" s="65"/>
      <c r="G15" s="65"/>
      <c r="H15" s="65"/>
      <c r="I15" s="65"/>
      <c r="J15" s="65"/>
      <c r="K15" s="65"/>
      <c r="L15" s="67"/>
      <c r="M15" s="65">
        <v>3</v>
      </c>
      <c r="N15" s="65"/>
      <c r="O15" s="65"/>
      <c r="P15" s="66" t="s">
        <v>22</v>
      </c>
      <c r="Q15" s="66"/>
      <c r="R15" s="62"/>
      <c r="S15" s="62"/>
      <c r="T15" s="63"/>
      <c r="U15" s="64">
        <v>3</v>
      </c>
      <c r="V15" s="65"/>
      <c r="W15" s="65"/>
      <c r="X15" s="66" t="s">
        <v>22</v>
      </c>
      <c r="Y15" s="66"/>
      <c r="Z15" s="62"/>
      <c r="AA15" s="62"/>
      <c r="AB15" s="63"/>
      <c r="AC15" s="64">
        <v>3</v>
      </c>
      <c r="AD15" s="65"/>
      <c r="AE15" s="65"/>
      <c r="AF15" s="66" t="s">
        <v>22</v>
      </c>
      <c r="AG15" s="66"/>
      <c r="AH15" s="62"/>
      <c r="AI15" s="62"/>
      <c r="AJ15" s="63"/>
      <c r="AK15" s="64">
        <v>3</v>
      </c>
      <c r="AL15" s="65"/>
      <c r="AM15" s="65"/>
      <c r="AN15" s="66" t="s">
        <v>22</v>
      </c>
      <c r="AO15" s="66"/>
      <c r="AP15" s="62"/>
      <c r="AQ15" s="62"/>
      <c r="AR15" s="63"/>
      <c r="AS15" s="64">
        <v>3</v>
      </c>
      <c r="AT15" s="65"/>
      <c r="AU15" s="65"/>
      <c r="AV15" s="66" t="s">
        <v>22</v>
      </c>
      <c r="AW15" s="66"/>
      <c r="AX15" s="62"/>
      <c r="AY15" s="62"/>
      <c r="AZ15" s="63"/>
      <c r="BA15" s="64">
        <v>3</v>
      </c>
      <c r="BB15" s="65"/>
      <c r="BC15" s="65"/>
      <c r="BD15" s="66" t="s">
        <v>22</v>
      </c>
      <c r="BE15" s="66"/>
      <c r="BF15" s="62"/>
      <c r="BG15" s="62"/>
      <c r="BH15" s="63"/>
      <c r="BI15" s="64">
        <v>3</v>
      </c>
      <c r="BJ15" s="65"/>
      <c r="BK15" s="65"/>
      <c r="BL15" s="66" t="s">
        <v>22</v>
      </c>
      <c r="BM15" s="66"/>
      <c r="BN15" s="62"/>
      <c r="BO15" s="62"/>
      <c r="BP15" s="63"/>
      <c r="BQ15" s="64">
        <v>3</v>
      </c>
      <c r="BR15" s="65"/>
      <c r="BS15" s="65"/>
      <c r="BT15" s="66" t="s">
        <v>22</v>
      </c>
      <c r="BU15" s="66"/>
      <c r="BV15" s="62"/>
      <c r="BW15" s="62"/>
      <c r="BX15" s="63"/>
      <c r="BY15" s="64">
        <v>3</v>
      </c>
      <c r="BZ15" s="65"/>
      <c r="CA15" s="65"/>
      <c r="CB15" s="66" t="s">
        <v>22</v>
      </c>
      <c r="CC15" s="66"/>
      <c r="CD15" s="62"/>
      <c r="CE15" s="62"/>
      <c r="CF15" s="63"/>
      <c r="CG15" s="64">
        <v>3</v>
      </c>
      <c r="CH15" s="65"/>
      <c r="CI15" s="65"/>
      <c r="CJ15" s="66" t="s">
        <v>22</v>
      </c>
      <c r="CK15" s="66"/>
      <c r="CL15" s="62"/>
      <c r="CM15" s="62"/>
      <c r="CN15" s="63"/>
      <c r="CO15" s="64">
        <v>3</v>
      </c>
      <c r="CP15" s="65"/>
      <c r="CQ15" s="65"/>
      <c r="CR15" s="66" t="s">
        <v>22</v>
      </c>
      <c r="CS15" s="66"/>
      <c r="CT15" s="62"/>
      <c r="CU15" s="62"/>
      <c r="CV15" s="63"/>
      <c r="CW15" s="64">
        <v>3</v>
      </c>
      <c r="CX15" s="65"/>
      <c r="CY15" s="65"/>
      <c r="CZ15" s="66" t="s">
        <v>22</v>
      </c>
      <c r="DA15" s="66"/>
      <c r="DB15" s="62"/>
      <c r="DC15" s="62"/>
      <c r="DD15" s="63"/>
      <c r="DE15" s="64">
        <v>3</v>
      </c>
      <c r="DF15" s="65"/>
      <c r="DG15" s="65"/>
      <c r="DH15" s="66" t="s">
        <v>22</v>
      </c>
      <c r="DI15" s="66"/>
      <c r="DJ15" s="62"/>
      <c r="DK15" s="62"/>
      <c r="DL15" s="63"/>
      <c r="DM15" s="64">
        <v>3</v>
      </c>
      <c r="DN15" s="65"/>
      <c r="DO15" s="65"/>
      <c r="DP15" s="66" t="s">
        <v>22</v>
      </c>
      <c r="DQ15" s="66"/>
      <c r="DR15" s="62"/>
      <c r="DS15" s="62"/>
      <c r="DT15" s="63"/>
      <c r="DU15" s="64">
        <v>3</v>
      </c>
      <c r="DV15" s="65"/>
      <c r="DW15" s="65"/>
      <c r="DX15" s="66" t="s">
        <v>22</v>
      </c>
      <c r="DY15" s="66"/>
      <c r="DZ15" s="62"/>
      <c r="EA15" s="62"/>
      <c r="EB15" s="63"/>
      <c r="EC15" s="64">
        <v>3</v>
      </c>
      <c r="ED15" s="65"/>
      <c r="EE15" s="65"/>
      <c r="EF15" s="66" t="s">
        <v>22</v>
      </c>
      <c r="EG15" s="66"/>
      <c r="EH15" s="62"/>
      <c r="EI15" s="62"/>
      <c r="EJ15" s="63"/>
      <c r="EK15" s="64">
        <v>3</v>
      </c>
      <c r="EL15" s="65"/>
      <c r="EM15" s="65"/>
      <c r="EN15" s="66" t="s">
        <v>22</v>
      </c>
      <c r="EO15" s="66"/>
      <c r="EP15" s="62"/>
      <c r="EQ15" s="62"/>
      <c r="ER15" s="63"/>
      <c r="ES15" s="64">
        <v>3</v>
      </c>
      <c r="ET15" s="65"/>
      <c r="EU15" s="65"/>
      <c r="EV15" s="66" t="s">
        <v>22</v>
      </c>
      <c r="EW15" s="66"/>
      <c r="EX15" s="62"/>
      <c r="EY15" s="62"/>
      <c r="EZ15" s="63"/>
      <c r="FA15" s="64">
        <v>3</v>
      </c>
      <c r="FB15" s="65"/>
      <c r="FC15" s="65"/>
      <c r="FD15" s="66" t="s">
        <v>22</v>
      </c>
      <c r="FE15" s="66"/>
      <c r="FF15" s="62"/>
      <c r="FG15" s="62"/>
      <c r="FH15" s="63"/>
      <c r="FI15" s="64">
        <v>3</v>
      </c>
      <c r="FJ15" s="65"/>
      <c r="FK15" s="65"/>
      <c r="FL15" s="66" t="s">
        <v>22</v>
      </c>
      <c r="FM15" s="66"/>
      <c r="FN15" s="62"/>
      <c r="FO15" s="62"/>
      <c r="FP15" s="63"/>
      <c r="FQ15" s="64">
        <v>3</v>
      </c>
      <c r="FR15" s="65"/>
      <c r="FS15" s="65"/>
      <c r="FT15" s="66" t="s">
        <v>22</v>
      </c>
      <c r="FU15" s="66"/>
      <c r="FV15" s="62"/>
      <c r="FW15" s="62"/>
      <c r="FX15" s="63"/>
      <c r="FY15" s="64">
        <v>3</v>
      </c>
      <c r="FZ15" s="65"/>
      <c r="GA15" s="65"/>
      <c r="GB15" s="66" t="s">
        <v>22</v>
      </c>
      <c r="GC15" s="66"/>
      <c r="GD15" s="62"/>
      <c r="GE15" s="62"/>
      <c r="GF15" s="63"/>
      <c r="GG15" s="64">
        <v>3</v>
      </c>
      <c r="GH15" s="65"/>
      <c r="GI15" s="65"/>
      <c r="GJ15" s="66" t="s">
        <v>22</v>
      </c>
      <c r="GK15" s="66"/>
      <c r="GL15" s="62"/>
      <c r="GM15" s="62"/>
      <c r="GN15" s="63"/>
      <c r="GO15" s="64">
        <v>3</v>
      </c>
      <c r="GP15" s="65"/>
      <c r="GQ15" s="65"/>
      <c r="GR15" s="66" t="s">
        <v>22</v>
      </c>
      <c r="GS15" s="66"/>
      <c r="GT15" s="62"/>
      <c r="GU15" s="62"/>
      <c r="GV15" s="63"/>
    </row>
    <row r="16" spans="1:204" x14ac:dyDescent="0.2">
      <c r="A16" s="72" t="s">
        <v>25</v>
      </c>
      <c r="B16" s="73"/>
      <c r="C16" s="73"/>
      <c r="D16" s="73"/>
      <c r="E16" s="78" t="s">
        <v>26</v>
      </c>
      <c r="F16" s="79"/>
      <c r="G16" s="79"/>
      <c r="H16" s="79"/>
      <c r="I16" s="79"/>
      <c r="J16" s="79"/>
      <c r="K16" s="79"/>
      <c r="L16" s="80"/>
      <c r="M16" s="81">
        <f>SUM(M6,M11)</f>
        <v>0</v>
      </c>
      <c r="N16" s="68"/>
      <c r="O16" s="71">
        <f>SUM(O6,O11)</f>
        <v>9.4274900786160991</v>
      </c>
      <c r="P16" s="68"/>
      <c r="Q16" s="71">
        <f>SUM(Q6,Q11)</f>
        <v>6.8753239280649483</v>
      </c>
      <c r="R16" s="68"/>
      <c r="S16" s="68"/>
      <c r="T16" s="69"/>
      <c r="U16" s="70">
        <f>SUM(U6,U11)</f>
        <v>0</v>
      </c>
      <c r="V16" s="68"/>
      <c r="W16" s="71">
        <f>SUM(W6,W11)</f>
        <v>8.9628317650469675</v>
      </c>
      <c r="X16" s="68"/>
      <c r="Y16" s="71">
        <f>SUM(Y6,Y11)</f>
        <v>6.5797007689819225</v>
      </c>
      <c r="Z16" s="68"/>
      <c r="AA16" s="68"/>
      <c r="AB16" s="69"/>
      <c r="AC16" s="70">
        <f>SUM(AC6,AC11)</f>
        <v>0</v>
      </c>
      <c r="AD16" s="68"/>
      <c r="AE16" s="71">
        <f>SUM(AE6,AE11)</f>
        <v>9.1330751722671781</v>
      </c>
      <c r="AF16" s="68"/>
      <c r="AG16" s="71">
        <f>SUM(AG6,AG11)</f>
        <v>6.6821218029825697</v>
      </c>
      <c r="AH16" s="68"/>
      <c r="AI16" s="68"/>
      <c r="AJ16" s="69"/>
      <c r="AK16" s="70">
        <f>SUM(AK6,AK11)</f>
        <v>0</v>
      </c>
      <c r="AL16" s="68"/>
      <c r="AM16" s="71">
        <f>SUM(AM6,AM11)</f>
        <v>8.7625690050659131</v>
      </c>
      <c r="AN16" s="68"/>
      <c r="AO16" s="71">
        <f>SUM(AO6,AO11)</f>
        <v>6.4474435122739973</v>
      </c>
      <c r="AP16" s="68"/>
      <c r="AQ16" s="68"/>
      <c r="AR16" s="69"/>
      <c r="AS16" s="70">
        <f>SUM(AS6,AS11)</f>
        <v>0</v>
      </c>
      <c r="AT16" s="68"/>
      <c r="AU16" s="71">
        <f>SUM(AU6,AU11)</f>
        <v>8.6744774723214917</v>
      </c>
      <c r="AV16" s="68"/>
      <c r="AW16" s="71">
        <f>SUM(AW6,AW11)</f>
        <v>6.3902352147051946</v>
      </c>
      <c r="AX16" s="68"/>
      <c r="AY16" s="68"/>
      <c r="AZ16" s="69"/>
      <c r="BA16" s="70">
        <f>SUM(BA6,BA11)</f>
        <v>0</v>
      </c>
      <c r="BB16" s="68"/>
      <c r="BC16" s="71">
        <f>SUM(BC6,BC11)</f>
        <v>8.7245419703278468</v>
      </c>
      <c r="BD16" s="68"/>
      <c r="BE16" s="71">
        <f>SUM(BE6,BE11)</f>
        <v>6.4216950492470559</v>
      </c>
      <c r="BF16" s="68"/>
      <c r="BG16" s="68"/>
      <c r="BH16" s="69"/>
      <c r="BI16" s="70">
        <f>SUM(BI6,BI11)</f>
        <v>0</v>
      </c>
      <c r="BJ16" s="68"/>
      <c r="BK16" s="71">
        <f>SUM(BK6,BK11)</f>
        <v>9.3334288283747959</v>
      </c>
      <c r="BL16" s="68"/>
      <c r="BM16" s="71">
        <f>SUM(BM6,BM11)</f>
        <v>6.8199648337332288</v>
      </c>
      <c r="BN16" s="68"/>
      <c r="BO16" s="68"/>
      <c r="BP16" s="69"/>
      <c r="BQ16" s="70">
        <f>SUM(BQ6,BQ11)</f>
        <v>0</v>
      </c>
      <c r="BR16" s="68"/>
      <c r="BS16" s="71">
        <f>SUM(BS6,BS11)</f>
        <v>9.5137400115447974</v>
      </c>
      <c r="BT16" s="68"/>
      <c r="BU16" s="71">
        <f>SUM(BU6,BU11)</f>
        <v>6.9163449920851594</v>
      </c>
      <c r="BV16" s="68"/>
      <c r="BW16" s="68"/>
      <c r="BX16" s="69"/>
      <c r="BY16" s="70">
        <f>SUM(BY6,BY11)</f>
        <v>0</v>
      </c>
      <c r="BZ16" s="68"/>
      <c r="CA16" s="71">
        <f>SUM(CA6,CA11)</f>
        <v>4.1990536826968432</v>
      </c>
      <c r="CB16" s="68"/>
      <c r="CC16" s="71">
        <f>SUM(CC6,CC11)</f>
        <v>2.9626035202613723</v>
      </c>
      <c r="CD16" s="68"/>
      <c r="CE16" s="68"/>
      <c r="CF16" s="69"/>
      <c r="CG16" s="70">
        <f>SUM(CG6,CG11)</f>
        <v>0</v>
      </c>
      <c r="CH16" s="68"/>
      <c r="CI16" s="71">
        <f>SUM(CI6,CI11)</f>
        <v>12.529393467788339</v>
      </c>
      <c r="CJ16" s="68"/>
      <c r="CK16" s="71">
        <f>SUM(CK6,CK11)</f>
        <v>8.8812438011985648</v>
      </c>
      <c r="CL16" s="68"/>
      <c r="CM16" s="68"/>
      <c r="CN16" s="69"/>
      <c r="CO16" s="70">
        <f>SUM(CO6,CO11)</f>
        <v>0</v>
      </c>
      <c r="CP16" s="68"/>
      <c r="CQ16" s="71">
        <f>SUM(CQ6,CQ11)</f>
        <v>12.790292975350674</v>
      </c>
      <c r="CR16" s="68"/>
      <c r="CS16" s="71">
        <f>SUM(CS6,CS11)</f>
        <v>9.0462356518062919</v>
      </c>
      <c r="CT16" s="68"/>
      <c r="CU16" s="68"/>
      <c r="CV16" s="69"/>
      <c r="CW16" s="70">
        <f>SUM(CW6,CW11)</f>
        <v>0</v>
      </c>
      <c r="CX16" s="68"/>
      <c r="CY16" s="71">
        <f>SUM(CY6,CY11)</f>
        <v>12.840400913052402</v>
      </c>
      <c r="CZ16" s="68"/>
      <c r="DA16" s="71">
        <f>SUM(DA6,DA11)</f>
        <v>9.0759832815021184</v>
      </c>
      <c r="DB16" s="68"/>
      <c r="DC16" s="68"/>
      <c r="DD16" s="69"/>
      <c r="DE16" s="70">
        <f>SUM(DE6,DE11)</f>
        <v>0</v>
      </c>
      <c r="DF16" s="68"/>
      <c r="DG16" s="71">
        <f>SUM(DG6,DG11)</f>
        <v>12.878523549680684</v>
      </c>
      <c r="DH16" s="68"/>
      <c r="DI16" s="71">
        <f>SUM(DI6,DI11)</f>
        <v>9.1022114553995408</v>
      </c>
      <c r="DJ16" s="68"/>
      <c r="DK16" s="68"/>
      <c r="DL16" s="69"/>
      <c r="DM16" s="70">
        <f>SUM(DM6,DM11)</f>
        <v>0</v>
      </c>
      <c r="DN16" s="68"/>
      <c r="DO16" s="71">
        <f>SUM(DO6,DO11)</f>
        <v>12.940501879915551</v>
      </c>
      <c r="DP16" s="68"/>
      <c r="DQ16" s="71">
        <f>SUM(DQ6,DQ11)</f>
        <v>9.1383476935382291</v>
      </c>
      <c r="DR16" s="68"/>
      <c r="DS16" s="68"/>
      <c r="DT16" s="69"/>
      <c r="DU16" s="70">
        <f>SUM(DU6,DU11)</f>
        <v>0</v>
      </c>
      <c r="DV16" s="68"/>
      <c r="DW16" s="71">
        <f>SUM(DW6,DW11)</f>
        <v>12.629799165967311</v>
      </c>
      <c r="DX16" s="68"/>
      <c r="DY16" s="71">
        <f>SUM(DY6,DY11)</f>
        <v>8.9336613663293125</v>
      </c>
      <c r="DZ16" s="68"/>
      <c r="EA16" s="68"/>
      <c r="EB16" s="69"/>
      <c r="EC16" s="70">
        <f>SUM(EC6,EC11)</f>
        <v>0</v>
      </c>
      <c r="ED16" s="68"/>
      <c r="EE16" s="71">
        <f>SUM(EE6,EE11)</f>
        <v>11.617477862622366</v>
      </c>
      <c r="EF16" s="68"/>
      <c r="EG16" s="71">
        <f>SUM(EG6,EG11)</f>
        <v>8.2743363602302846</v>
      </c>
      <c r="EH16" s="68"/>
      <c r="EI16" s="68"/>
      <c r="EJ16" s="69"/>
      <c r="EK16" s="70">
        <f>SUM(EK6,EK11)</f>
        <v>0</v>
      </c>
      <c r="EL16" s="68"/>
      <c r="EM16" s="71">
        <f>SUM(EM6,EM11)</f>
        <v>11.211677238080647</v>
      </c>
      <c r="EN16" s="68"/>
      <c r="EO16" s="71">
        <f>SUM(EO6,EO11)</f>
        <v>8.0175812635399915</v>
      </c>
      <c r="EP16" s="68"/>
      <c r="EQ16" s="68"/>
      <c r="ER16" s="69"/>
      <c r="ES16" s="70">
        <f>SUM(ES6,ES11)</f>
        <v>0</v>
      </c>
      <c r="ET16" s="68"/>
      <c r="EU16" s="71">
        <f>SUM(EU6,EU11)</f>
        <v>11.276824719409177</v>
      </c>
      <c r="EV16" s="68"/>
      <c r="EW16" s="71">
        <f>SUM(EW6,EW11)</f>
        <v>8.0613405088961567</v>
      </c>
      <c r="EX16" s="68"/>
      <c r="EY16" s="68"/>
      <c r="EZ16" s="69"/>
      <c r="FA16" s="70">
        <f>SUM(FA6,FA11)</f>
        <v>0</v>
      </c>
      <c r="FB16" s="68"/>
      <c r="FC16" s="71">
        <f>SUM(FC6,FC11)</f>
        <v>11.306937804729229</v>
      </c>
      <c r="FD16" s="68"/>
      <c r="FE16" s="71">
        <f>SUM(FE6,FE11)</f>
        <v>8.0879137197371485</v>
      </c>
      <c r="FF16" s="68"/>
      <c r="FG16" s="68"/>
      <c r="FH16" s="69"/>
      <c r="FI16" s="70">
        <f>SUM(FI6,FI11)</f>
        <v>0</v>
      </c>
      <c r="FJ16" s="68"/>
      <c r="FK16" s="71">
        <f>SUM(FK6,FK11)</f>
        <v>11.286696899184859</v>
      </c>
      <c r="FL16" s="68"/>
      <c r="FM16" s="71">
        <f>SUM(FM6,FM11)</f>
        <v>8.0926628687965412</v>
      </c>
      <c r="FN16" s="68"/>
      <c r="FO16" s="68"/>
      <c r="FP16" s="69"/>
      <c r="FQ16" s="70">
        <f>SUM(FQ6,FQ11)</f>
        <v>0</v>
      </c>
      <c r="FR16" s="68"/>
      <c r="FS16" s="71">
        <f>SUM(FS6,FS11)</f>
        <v>11.044172359483232</v>
      </c>
      <c r="FT16" s="68"/>
      <c r="FU16" s="71">
        <f>SUM(FU6,FU11)</f>
        <v>7.9178983830675715</v>
      </c>
      <c r="FV16" s="68"/>
      <c r="FW16" s="68"/>
      <c r="FX16" s="69"/>
      <c r="FY16" s="70">
        <f>SUM(FY6,FY11)</f>
        <v>0</v>
      </c>
      <c r="FZ16" s="68"/>
      <c r="GA16" s="71">
        <f>SUM(GA6,GA11)</f>
        <v>11.757724029545601</v>
      </c>
      <c r="GB16" s="68"/>
      <c r="GC16" s="71">
        <f>SUM(GC6,GC11)</f>
        <v>8.3756606489110936</v>
      </c>
      <c r="GD16" s="68"/>
      <c r="GE16" s="68"/>
      <c r="GF16" s="69"/>
      <c r="GG16" s="70">
        <f>SUM(GG6,GG11)</f>
        <v>0</v>
      </c>
      <c r="GH16" s="68"/>
      <c r="GI16" s="71">
        <f>SUM(GI6,GI11)</f>
        <v>11.787895821310272</v>
      </c>
      <c r="GJ16" s="68"/>
      <c r="GK16" s="71">
        <f>SUM(GK6,GK11)</f>
        <v>8.3912870805684125</v>
      </c>
      <c r="GL16" s="68"/>
      <c r="GM16" s="68"/>
      <c r="GN16" s="69"/>
      <c r="GO16" s="70">
        <f>SUM(GO6,GO11)</f>
        <v>0</v>
      </c>
      <c r="GP16" s="68"/>
      <c r="GQ16" s="71">
        <f>SUM(GQ6,GQ11)</f>
        <v>10.886227128326038</v>
      </c>
      <c r="GR16" s="68"/>
      <c r="GS16" s="71">
        <f>SUM(GS6,GS11)</f>
        <v>7.8100825079027114</v>
      </c>
      <c r="GT16" s="68"/>
      <c r="GU16" s="68"/>
      <c r="GV16" s="69"/>
    </row>
    <row r="17" spans="1:204" x14ac:dyDescent="0.2">
      <c r="A17" s="74"/>
      <c r="B17" s="75"/>
      <c r="C17" s="75"/>
      <c r="D17" s="75"/>
      <c r="E17" s="86" t="s">
        <v>27</v>
      </c>
      <c r="F17" s="58"/>
      <c r="G17" s="58"/>
      <c r="H17" s="58"/>
      <c r="I17" s="58"/>
      <c r="J17" s="58"/>
      <c r="K17" s="58"/>
      <c r="L17" s="87"/>
      <c r="M17" s="88">
        <f>SUM(M7,M12)</f>
        <v>24.936704115264728</v>
      </c>
      <c r="N17" s="83"/>
      <c r="O17" s="84">
        <f>SUM(O7,O12)</f>
        <v>1.3300000429153442</v>
      </c>
      <c r="P17" s="83"/>
      <c r="Q17" s="84">
        <f>SUM(Q7,Q12)</f>
        <v>0.89376551988973807</v>
      </c>
      <c r="R17" s="83"/>
      <c r="S17" s="83"/>
      <c r="T17" s="85"/>
      <c r="U17" s="82">
        <f>SUM(U7,U12)</f>
        <v>23.373747771643032</v>
      </c>
      <c r="V17" s="83"/>
      <c r="W17" s="84">
        <f>SUM(W7,W12)</f>
        <v>1.25</v>
      </c>
      <c r="X17" s="83"/>
      <c r="Y17" s="84">
        <f>SUM(Y7,Y12)</f>
        <v>0.84000516076170073</v>
      </c>
      <c r="Z17" s="83"/>
      <c r="AA17" s="83"/>
      <c r="AB17" s="85"/>
      <c r="AC17" s="82">
        <f>SUM(AC7,AC12)</f>
        <v>22.62578855626063</v>
      </c>
      <c r="AD17" s="83"/>
      <c r="AE17" s="84">
        <f>SUM(AE7,AE12)</f>
        <v>1.2100000381469727</v>
      </c>
      <c r="AF17" s="83"/>
      <c r="AG17" s="84">
        <f>SUM(AG7,AG12)</f>
        <v>0.81312502125224939</v>
      </c>
      <c r="AH17" s="83"/>
      <c r="AI17" s="83"/>
      <c r="AJ17" s="85"/>
      <c r="AK17" s="82">
        <f>SUM(AK7,AK12)</f>
        <v>21.503847504092732</v>
      </c>
      <c r="AL17" s="83"/>
      <c r="AM17" s="84">
        <f>SUM(AM7,AM12)</f>
        <v>1.1499999761581421</v>
      </c>
      <c r="AN17" s="83"/>
      <c r="AO17" s="84">
        <f>SUM(AO7,AO12)</f>
        <v>0.77280473187893772</v>
      </c>
      <c r="AP17" s="83"/>
      <c r="AQ17" s="83"/>
      <c r="AR17" s="85"/>
      <c r="AS17" s="82">
        <f>SUM(AS7,AS12)</f>
        <v>20.58984160468027</v>
      </c>
      <c r="AT17" s="83"/>
      <c r="AU17" s="84">
        <f>SUM(AU7,AU12)</f>
        <v>1.1100000143051147</v>
      </c>
      <c r="AV17" s="83"/>
      <c r="AW17" s="84">
        <f>SUM(AW7,AW12)</f>
        <v>0.74592459236948638</v>
      </c>
      <c r="AX17" s="83"/>
      <c r="AY17" s="83"/>
      <c r="AZ17" s="85"/>
      <c r="BA17" s="82">
        <f>SUM(BA7,BA12)</f>
        <v>20.793285803660591</v>
      </c>
      <c r="BB17" s="83"/>
      <c r="BC17" s="84">
        <f>SUM(BC7,BC12)</f>
        <v>1.1119999885559082</v>
      </c>
      <c r="BD17" s="83"/>
      <c r="BE17" s="84">
        <f>SUM(BE7,BE12)</f>
        <v>0.74726858332313195</v>
      </c>
      <c r="BF17" s="83"/>
      <c r="BG17" s="83"/>
      <c r="BH17" s="85"/>
      <c r="BI17" s="82">
        <f>SUM(BI7,BI12)</f>
        <v>25.243648039193335</v>
      </c>
      <c r="BJ17" s="83"/>
      <c r="BK17" s="84">
        <f>SUM(BK7,BK12)</f>
        <v>1.3500000238418579</v>
      </c>
      <c r="BL17" s="83"/>
      <c r="BM17" s="84">
        <f>SUM(BM7,BM12)</f>
        <v>0.90720558964446363</v>
      </c>
      <c r="BN17" s="83"/>
      <c r="BO17" s="83"/>
      <c r="BP17" s="85"/>
      <c r="BQ17" s="82">
        <f>SUM(BQ7,BQ12)</f>
        <v>20.99932919309062</v>
      </c>
      <c r="BR17" s="83"/>
      <c r="BS17" s="84">
        <f>SUM(BS7,BS12)</f>
        <v>1.1200000047683716</v>
      </c>
      <c r="BT17" s="83"/>
      <c r="BU17" s="84">
        <f>SUM(BU7,BU12)</f>
        <v>0.75264462724684922</v>
      </c>
      <c r="BV17" s="83"/>
      <c r="BW17" s="83"/>
      <c r="BX17" s="85"/>
      <c r="BY17" s="82">
        <f>SUM(BY7,BY12)</f>
        <v>0.33088129868697502</v>
      </c>
      <c r="BZ17" s="83"/>
      <c r="CA17" s="84">
        <f>SUM(CA7,CA12)</f>
        <v>1.7599999904632568</v>
      </c>
      <c r="CB17" s="83"/>
      <c r="CC17" s="84" t="e">
        <f>SUM(CC7,CC12)</f>
        <v>#NUM!</v>
      </c>
      <c r="CD17" s="83"/>
      <c r="CE17" s="83"/>
      <c r="CF17" s="85"/>
      <c r="CG17" s="82">
        <f>SUM(CG7,CG12)</f>
        <v>35.43992164641309</v>
      </c>
      <c r="CH17" s="83"/>
      <c r="CI17" s="84">
        <f>SUM(CI7,CI12)</f>
        <v>1.8799999952316284</v>
      </c>
      <c r="CJ17" s="83"/>
      <c r="CK17" s="84">
        <f>SUM(CK7,CK12)</f>
        <v>1.2633677585812324</v>
      </c>
      <c r="CL17" s="83"/>
      <c r="CM17" s="83"/>
      <c r="CN17" s="85"/>
      <c r="CO17" s="82">
        <f>SUM(CO7,CO12)</f>
        <v>32.712129407224516</v>
      </c>
      <c r="CP17" s="83"/>
      <c r="CQ17" s="84">
        <f>SUM(CQ7,CQ12)</f>
        <v>1.7400000095367432</v>
      </c>
      <c r="CR17" s="83"/>
      <c r="CS17" s="84">
        <f>SUM(CS7,CS12)</f>
        <v>1.1692871901890181</v>
      </c>
      <c r="CT17" s="83"/>
      <c r="CU17" s="83"/>
      <c r="CV17" s="85"/>
      <c r="CW17" s="82">
        <f>SUM(CW7,CW12)</f>
        <v>31.772126590235562</v>
      </c>
      <c r="CX17" s="83"/>
      <c r="CY17" s="84">
        <f>SUM(CY7,CY12)</f>
        <v>1.690000057220459</v>
      </c>
      <c r="CZ17" s="83"/>
      <c r="DA17" s="84">
        <f>SUM(DA7,DA12)</f>
        <v>1.1356870158022039</v>
      </c>
      <c r="DB17" s="83"/>
      <c r="DC17" s="83"/>
      <c r="DD17" s="85"/>
      <c r="DE17" s="82">
        <f>SUM(DE7,DE12)</f>
        <v>31.960127153633351</v>
      </c>
      <c r="DF17" s="83"/>
      <c r="DG17" s="84">
        <f>SUM(DG7,DG12)</f>
        <v>1.7000000476837158</v>
      </c>
      <c r="DH17" s="83"/>
      <c r="DI17" s="84">
        <f>SUM(DI7,DI12)</f>
        <v>1.1424070506795667</v>
      </c>
      <c r="DJ17" s="83"/>
      <c r="DK17" s="83"/>
      <c r="DL17" s="85"/>
      <c r="DM17" s="82">
        <f>SUM(DM7,DM12)</f>
        <v>31.960127153633351</v>
      </c>
      <c r="DN17" s="83"/>
      <c r="DO17" s="84">
        <f>SUM(DO7,DO12)</f>
        <v>1.7000000476837158</v>
      </c>
      <c r="DP17" s="83"/>
      <c r="DQ17" s="84">
        <f>SUM(DQ7,DQ12)</f>
        <v>1.1424070506795667</v>
      </c>
      <c r="DR17" s="83"/>
      <c r="DS17" s="83"/>
      <c r="DT17" s="85"/>
      <c r="DU17" s="82">
        <f>SUM(DU7,DU12)</f>
        <v>30.832121532103109</v>
      </c>
      <c r="DV17" s="83"/>
      <c r="DW17" s="84">
        <f>SUM(DW7,DW12)</f>
        <v>1.6399999856948853</v>
      </c>
      <c r="DX17" s="83"/>
      <c r="DY17" s="84">
        <f>SUM(DY7,DY12)</f>
        <v>1.102086761306255</v>
      </c>
      <c r="DZ17" s="83"/>
      <c r="EA17" s="83"/>
      <c r="EB17" s="85"/>
      <c r="EC17" s="82">
        <f>SUM(EC7,EC12)</f>
        <v>29.328114783777288</v>
      </c>
      <c r="ED17" s="83"/>
      <c r="EE17" s="84">
        <f>SUM(EE7,EE12)</f>
        <v>1.559999942779541</v>
      </c>
      <c r="EF17" s="83"/>
      <c r="EG17" s="84">
        <f>SUM(EG7,EG12)</f>
        <v>1.0483264021782177</v>
      </c>
      <c r="EH17" s="83"/>
      <c r="EI17" s="83"/>
      <c r="EJ17" s="85"/>
      <c r="EK17" s="82">
        <f>SUM(EK7,EK12)</f>
        <v>29.516117588318576</v>
      </c>
      <c r="EL17" s="83"/>
      <c r="EM17" s="84">
        <f>SUM(EM7,EM12)</f>
        <v>1.5700000524520874</v>
      </c>
      <c r="EN17" s="83"/>
      <c r="EO17" s="84">
        <f>SUM(EO7,EO12)</f>
        <v>1.0550465171647154</v>
      </c>
      <c r="EP17" s="83"/>
      <c r="EQ17" s="83"/>
      <c r="ER17" s="85"/>
      <c r="ES17" s="82">
        <f>SUM(ES7,ES12)</f>
        <v>29.892118715114158</v>
      </c>
      <c r="ET17" s="83"/>
      <c r="EU17" s="84">
        <f>SUM(EU7,EU12)</f>
        <v>1.5900000333786011</v>
      </c>
      <c r="EV17" s="83"/>
      <c r="EW17" s="84">
        <f>SUM(EW7,EW12)</f>
        <v>1.0684865869194411</v>
      </c>
      <c r="EX17" s="83"/>
      <c r="EY17" s="83"/>
      <c r="EZ17" s="85"/>
      <c r="FA17" s="82">
        <f>SUM(FA7,FA12)</f>
        <v>31.396123222296481</v>
      </c>
      <c r="FB17" s="83"/>
      <c r="FC17" s="84">
        <f>SUM(FC7,FC12)</f>
        <v>1.6699999570846558</v>
      </c>
      <c r="FD17" s="83"/>
      <c r="FE17" s="84">
        <f>SUM(FE7,FE12)</f>
        <v>1.1222468659383436</v>
      </c>
      <c r="FF17" s="83"/>
      <c r="FG17" s="83"/>
      <c r="FH17" s="85"/>
      <c r="FI17" s="82">
        <f>SUM(FI7,FI12)</f>
        <v>36.65003721924645</v>
      </c>
      <c r="FJ17" s="83"/>
      <c r="FK17" s="84">
        <f>SUM(FK7,FK12)</f>
        <v>1.9600000381469727</v>
      </c>
      <c r="FL17" s="83"/>
      <c r="FM17" s="84">
        <f>SUM(FM7,FM12)</f>
        <v>1.3171281177092697</v>
      </c>
      <c r="FN17" s="83"/>
      <c r="FO17" s="83"/>
      <c r="FP17" s="85"/>
      <c r="FQ17" s="82">
        <f>SUM(FQ7,FQ12)</f>
        <v>31.873982569279558</v>
      </c>
      <c r="FR17" s="83"/>
      <c r="FS17" s="84">
        <f>SUM(FS7,FS12)</f>
        <v>1.7000000476837158</v>
      </c>
      <c r="FT17" s="83"/>
      <c r="FU17" s="84">
        <f>SUM(FU7,FU12)</f>
        <v>1.1424070506795667</v>
      </c>
      <c r="FV17" s="83"/>
      <c r="FW17" s="83"/>
      <c r="FX17" s="85"/>
      <c r="FY17" s="82">
        <f>SUM(FY7,FY12)</f>
        <v>31.584123785694274</v>
      </c>
      <c r="FZ17" s="83"/>
      <c r="GA17" s="84">
        <f>SUM(GA7,GA12)</f>
        <v>1.6799999475479126</v>
      </c>
      <c r="GB17" s="83"/>
      <c r="GC17" s="84">
        <f>SUM(GC7,GC12)</f>
        <v>1.1289669008157064</v>
      </c>
      <c r="GD17" s="83"/>
      <c r="GE17" s="83"/>
      <c r="GF17" s="85"/>
      <c r="GG17" s="82">
        <f>SUM(GG7,GG12)</f>
        <v>29.892118715114158</v>
      </c>
      <c r="GH17" s="83"/>
      <c r="GI17" s="84">
        <f>SUM(GI7,GI12)</f>
        <v>1.5900000333786011</v>
      </c>
      <c r="GJ17" s="83"/>
      <c r="GK17" s="84">
        <f>SUM(GK7,GK12)</f>
        <v>1.0684865869194411</v>
      </c>
      <c r="GL17" s="83"/>
      <c r="GM17" s="83"/>
      <c r="GN17" s="85"/>
      <c r="GO17" s="82">
        <f>SUM(GO7,GO12)</f>
        <v>27.113548306743635</v>
      </c>
      <c r="GP17" s="83"/>
      <c r="GQ17" s="84">
        <f>SUM(GQ7,GQ12)</f>
        <v>1.4500000476837158</v>
      </c>
      <c r="GR17" s="83"/>
      <c r="GS17" s="84">
        <f>SUM(GS7,GS12)</f>
        <v>0.97440601852722664</v>
      </c>
      <c r="GT17" s="83"/>
      <c r="GU17" s="83"/>
      <c r="GV17" s="85"/>
    </row>
    <row r="18" spans="1:204" ht="13.5" thickBot="1" x14ac:dyDescent="0.25">
      <c r="A18" s="76"/>
      <c r="B18" s="77"/>
      <c r="C18" s="77"/>
      <c r="D18" s="77"/>
      <c r="E18" s="93" t="s">
        <v>28</v>
      </c>
      <c r="F18" s="94"/>
      <c r="G18" s="94"/>
      <c r="H18" s="94"/>
      <c r="I18" s="94"/>
      <c r="J18" s="94"/>
      <c r="K18" s="94"/>
      <c r="L18" s="95"/>
      <c r="M18" s="96">
        <f>SUM(M8,M9,M13,M14)</f>
        <v>841.19849171271403</v>
      </c>
      <c r="N18" s="90"/>
      <c r="O18" s="89">
        <f>SUM(O8,O9,O13,O14)</f>
        <v>7.9539999067783356</v>
      </c>
      <c r="P18" s="90"/>
      <c r="Q18" s="89">
        <f>SUM(Q8,Q9,Q13,Q14)</f>
        <v>4.7196260822543135</v>
      </c>
      <c r="R18" s="90"/>
      <c r="S18" s="90"/>
      <c r="T18" s="91"/>
      <c r="U18" s="92">
        <f>SUM(U8,U9,U13,U14)</f>
        <v>803.06015005380891</v>
      </c>
      <c r="V18" s="90"/>
      <c r="W18" s="89">
        <f>SUM(W8,W9,W13,W14)</f>
        <v>7.5699999332427979</v>
      </c>
      <c r="X18" s="90"/>
      <c r="Y18" s="89">
        <f>SUM(Y8,Y9,Y13,Y14)</f>
        <v>4.4917738931766102</v>
      </c>
      <c r="Z18" s="90"/>
      <c r="AA18" s="90"/>
      <c r="AB18" s="91"/>
      <c r="AC18" s="92">
        <f>SUM(AC8,AC9,AC13,AC14)</f>
        <v>504.10283636098092</v>
      </c>
      <c r="AD18" s="90"/>
      <c r="AE18" s="89">
        <f>SUM(AE8,AE9,AE13,AE14)</f>
        <v>7.7800000607967377</v>
      </c>
      <c r="AF18" s="90"/>
      <c r="AG18" s="89">
        <f>SUM(AG8,AG9,AG13,AG14)</f>
        <v>4.6163806433521639</v>
      </c>
      <c r="AH18" s="90"/>
      <c r="AI18" s="90"/>
      <c r="AJ18" s="91"/>
      <c r="AK18" s="92">
        <f>SUM(AK8,AK9,AK13,AK14)</f>
        <v>791.18469331533868</v>
      </c>
      <c r="AL18" s="90"/>
      <c r="AM18" s="89">
        <f>SUM(AM8,AM9,AM13,AM14)</f>
        <v>7.4699999988079071</v>
      </c>
      <c r="AN18" s="90"/>
      <c r="AO18" s="89">
        <f>SUM(AO8,AO9,AO13,AO14)</f>
        <v>4.432437420418994</v>
      </c>
      <c r="AP18" s="90"/>
      <c r="AQ18" s="90"/>
      <c r="AR18" s="91"/>
      <c r="AS18" s="92">
        <f>SUM(AS8,AS9,AS13,AS14)</f>
        <v>782.99451240762244</v>
      </c>
      <c r="AT18" s="90"/>
      <c r="AU18" s="89">
        <f>SUM(AU8,AU9,AU13,AU14)</f>
        <v>7.4219998717308044</v>
      </c>
      <c r="AV18" s="90"/>
      <c r="AW18" s="89">
        <f>SUM(AW8,AW9,AW13,AW14)</f>
        <v>4.4039558194182762</v>
      </c>
      <c r="AX18" s="90"/>
      <c r="AY18" s="90"/>
      <c r="AZ18" s="91"/>
      <c r="BA18" s="92">
        <f>SUM(BA8,BA9,BA13,BA14)</f>
        <v>788.67719628608552</v>
      </c>
      <c r="BB18" s="90"/>
      <c r="BC18" s="89">
        <f>SUM(BC8,BC9,BC13,BC14)</f>
        <v>7.470000147819519</v>
      </c>
      <c r="BD18" s="90"/>
      <c r="BE18" s="89">
        <f>SUM(BE8,BE9,BE13,BE14)</f>
        <v>4.4324375088372872</v>
      </c>
      <c r="BF18" s="90"/>
      <c r="BG18" s="90"/>
      <c r="BH18" s="91"/>
      <c r="BI18" s="92">
        <f>SUM(BI8,BI9,BI13,BI14)</f>
        <v>832.44742971905578</v>
      </c>
      <c r="BJ18" s="90"/>
      <c r="BK18" s="89">
        <f>SUM(BK8,BK9,BK13,BK14)</f>
        <v>7.8400000333786011</v>
      </c>
      <c r="BL18" s="90"/>
      <c r="BM18" s="89">
        <f>SUM(BM8,BM9,BM13,BM14)</f>
        <v>4.6519825340801972</v>
      </c>
      <c r="BN18" s="90"/>
      <c r="BO18" s="90"/>
      <c r="BP18" s="91"/>
      <c r="BQ18" s="92">
        <f>SUM(BQ8,BQ9,BQ13,BQ14)</f>
        <v>875.23864287483855</v>
      </c>
      <c r="BR18" s="90"/>
      <c r="BS18" s="89">
        <f>SUM(BS8,BS9,BS13,BS14)</f>
        <v>8.2500001192092896</v>
      </c>
      <c r="BT18" s="90"/>
      <c r="BU18" s="89">
        <f>SUM(BU8,BU9,BU13,BU14)</f>
        <v>4.8952622828219585</v>
      </c>
      <c r="BV18" s="90"/>
      <c r="BW18" s="90"/>
      <c r="BX18" s="91"/>
      <c r="BY18" s="92">
        <f>SUM(BY8,BY9,BY13,BY14)</f>
        <v>1046.6180889901907</v>
      </c>
      <c r="BZ18" s="90"/>
      <c r="CA18" s="89">
        <f>SUM(CA8,CA9,CA13,CA14)</f>
        <v>9.6589998602867126</v>
      </c>
      <c r="CB18" s="90"/>
      <c r="CC18" s="89">
        <f>SUM(CC8,CC9,CC13,CC14)</f>
        <v>5.7313135784991864</v>
      </c>
      <c r="CD18" s="90"/>
      <c r="CE18" s="90"/>
      <c r="CF18" s="91"/>
      <c r="CG18" s="92">
        <f>SUM(CG8,CG9,CG13,CG14)</f>
        <v>1135.835664362349</v>
      </c>
      <c r="CH18" s="90"/>
      <c r="CI18" s="89">
        <f>SUM(CI8,CI9,CI13,CI14)</f>
        <v>10.5</v>
      </c>
      <c r="CJ18" s="90"/>
      <c r="CK18" s="89">
        <f>SUM(CK8,CK9,CK13,CK14)</f>
        <v>6.230333724474777</v>
      </c>
      <c r="CL18" s="90"/>
      <c r="CM18" s="90"/>
      <c r="CN18" s="91"/>
      <c r="CO18" s="92">
        <f>SUM(CO8,CO9,CO13,CO14)</f>
        <v>1178.8555234710784</v>
      </c>
      <c r="CP18" s="90"/>
      <c r="CQ18" s="89">
        <f>SUM(CQ8,CQ9,CQ13,CQ14)</f>
        <v>10.900000035762787</v>
      </c>
      <c r="CR18" s="90"/>
      <c r="CS18" s="89">
        <f>SUM(CS8,CS9,CS13,CS14)</f>
        <v>6.4676797923418246</v>
      </c>
      <c r="CT18" s="90"/>
      <c r="CU18" s="90"/>
      <c r="CV18" s="91"/>
      <c r="CW18" s="92">
        <f>SUM(CW8,CW9,CW13,CW14)</f>
        <v>1193.9063603387137</v>
      </c>
      <c r="CX18" s="90"/>
      <c r="CY18" s="89">
        <f>SUM(CY8,CY9,CY13,CY14)</f>
        <v>10.999999940395355</v>
      </c>
      <c r="CZ18" s="90"/>
      <c r="DA18" s="89">
        <f>SUM(DA8,DA9,DA13,DA14)</f>
        <v>6.5270162474157827</v>
      </c>
      <c r="DB18" s="90"/>
      <c r="DC18" s="90"/>
      <c r="DD18" s="91"/>
      <c r="DE18" s="92">
        <f>SUM(DE8,DE9,DE13,DE14)</f>
        <v>1191.3263071704441</v>
      </c>
      <c r="DF18" s="90"/>
      <c r="DG18" s="89">
        <f>SUM(DG8,DG9,DG13,DG14)</f>
        <v>11.028000116348267</v>
      </c>
      <c r="DH18" s="90"/>
      <c r="DI18" s="89">
        <f>SUM(DI8,DI9,DI13,DI14)</f>
        <v>6.5436305750853681</v>
      </c>
      <c r="DJ18" s="90"/>
      <c r="DK18" s="90"/>
      <c r="DL18" s="91"/>
      <c r="DM18" s="92">
        <f>SUM(DM8,DM9,DM13,DM14)</f>
        <v>1196.5537914901115</v>
      </c>
      <c r="DN18" s="90"/>
      <c r="DO18" s="89">
        <f>SUM(DO8,DO9,DO13,DO14)</f>
        <v>11.089999735355377</v>
      </c>
      <c r="DP18" s="90"/>
      <c r="DQ18" s="89">
        <f>SUM(DQ8,DQ9,DQ13,DQ14)</f>
        <v>6.58041898624771</v>
      </c>
      <c r="DR18" s="90"/>
      <c r="DS18" s="90"/>
      <c r="DT18" s="91"/>
      <c r="DU18" s="92">
        <f>SUM(DU8,DU9,DU13,DU14)</f>
        <v>1168.7369008082926</v>
      </c>
      <c r="DV18" s="90"/>
      <c r="DW18" s="89">
        <f>SUM(DW8,DW9,DW13,DW14)</f>
        <v>10.839999914169312</v>
      </c>
      <c r="DX18" s="90"/>
      <c r="DY18" s="89">
        <f>SUM(DY8,DY9,DY13,DY14)</f>
        <v>6.4320778131954999</v>
      </c>
      <c r="DZ18" s="90"/>
      <c r="EA18" s="90"/>
      <c r="EB18" s="91"/>
      <c r="EC18" s="92">
        <f>SUM(EC8,EC9,EC13,EC14)</f>
        <v>1062.1475437995578</v>
      </c>
      <c r="ED18" s="90"/>
      <c r="EE18" s="89">
        <f>SUM(EE8,EE9,EE13,EE14)</f>
        <v>9.9100000858306885</v>
      </c>
      <c r="EF18" s="90"/>
      <c r="EG18" s="89">
        <f>SUM(EG8,EG9,EG13,EG14)</f>
        <v>5.8802483565998926</v>
      </c>
      <c r="EH18" s="90"/>
      <c r="EI18" s="90"/>
      <c r="EJ18" s="91"/>
      <c r="EK18" s="92">
        <f>SUM(EK8,EK9,EK13,EK14)</f>
        <v>1013.544056787083</v>
      </c>
      <c r="EL18" s="90"/>
      <c r="EM18" s="89">
        <f>SUM(EM8,EM9,EM13,EM14)</f>
        <v>9.4949998259544373</v>
      </c>
      <c r="EN18" s="90"/>
      <c r="EO18" s="89">
        <f>SUM(EO8,EO9,EO13,EO14)</f>
        <v>5.6340016790024823</v>
      </c>
      <c r="EP18" s="90"/>
      <c r="EQ18" s="90"/>
      <c r="ER18" s="91"/>
      <c r="ES18" s="92">
        <f>SUM(ES8,ES9,ES13,ES14)</f>
        <v>1018.8559569387887</v>
      </c>
      <c r="ET18" s="90"/>
      <c r="EU18" s="89">
        <f>SUM(EU8,EU9,EU13,EU14)</f>
        <v>9.5399998426437378</v>
      </c>
      <c r="EV18" s="90"/>
      <c r="EW18" s="89">
        <f>SUM(EW8,EW9,EW13,EW14)</f>
        <v>5.6607031191530801</v>
      </c>
      <c r="EX18" s="90"/>
      <c r="EY18" s="90"/>
      <c r="EZ18" s="91"/>
      <c r="FA18" s="92">
        <f>SUM(FA8,FA9,FA13,FA14)</f>
        <v>1014.2510535672479</v>
      </c>
      <c r="FB18" s="90"/>
      <c r="FC18" s="89">
        <f>SUM(FC8,FC9,FC13,FC14)</f>
        <v>9.4899998903274536</v>
      </c>
      <c r="FD18" s="90"/>
      <c r="FE18" s="89">
        <f>SUM(FE8,FE9,FE13,FE14)</f>
        <v>5.6310348916161015</v>
      </c>
      <c r="FF18" s="90"/>
      <c r="FG18" s="90"/>
      <c r="FH18" s="91"/>
      <c r="FI18" s="92">
        <f>SUM(FI8,FI9,FI13,FI14)</f>
        <v>972.3800429807734</v>
      </c>
      <c r="FJ18" s="90"/>
      <c r="FK18" s="89">
        <f>SUM(FK8,FK9,FK13,FK14)</f>
        <v>9.1800000667572021</v>
      </c>
      <c r="FL18" s="90"/>
      <c r="FM18" s="89">
        <f>SUM(FM8,FM9,FM13,FM14)</f>
        <v>5.4470918101521999</v>
      </c>
      <c r="FN18" s="90"/>
      <c r="FO18" s="90"/>
      <c r="FP18" s="91"/>
      <c r="FQ18" s="92">
        <f>SUM(FQ8,FQ9,FQ13,FQ14)</f>
        <v>982.06305905336751</v>
      </c>
      <c r="FR18" s="90"/>
      <c r="FS18" s="89">
        <f>SUM(FS8,FS9,FS13,FS14)</f>
        <v>9.1979999542236328</v>
      </c>
      <c r="FT18" s="90"/>
      <c r="FU18" s="89">
        <f>SUM(FU8,FU9,FU13,FU14)</f>
        <v>5.4577723154778042</v>
      </c>
      <c r="FV18" s="90"/>
      <c r="FW18" s="90"/>
      <c r="FX18" s="91"/>
      <c r="FY18" s="92">
        <f>SUM(FY8,FY9,FY13,FY14)</f>
        <v>1064.6792241898961</v>
      </c>
      <c r="FZ18" s="90"/>
      <c r="GA18" s="89">
        <f>SUM(GA8,GA9,GA13,GA14)</f>
        <v>9.9299999475479126</v>
      </c>
      <c r="GB18" s="90"/>
      <c r="GC18" s="89">
        <f>SUM(GC8,GC9,GC13,GC14)</f>
        <v>5.8921155768800499</v>
      </c>
      <c r="GD18" s="90"/>
      <c r="GE18" s="90"/>
      <c r="GF18" s="91"/>
      <c r="GG18" s="92">
        <f>SUM(GG8,GG9,GG13,GG14)</f>
        <v>1078.3777551832627</v>
      </c>
      <c r="GH18" s="90"/>
      <c r="GI18" s="89">
        <f>SUM(GI8,GI9,GI13,GI14)</f>
        <v>10.050000011920929</v>
      </c>
      <c r="GJ18" s="90"/>
      <c r="GK18" s="89">
        <f>SUM(GK8,GK9,GK13,GK14)</f>
        <v>5.9633194290707499</v>
      </c>
      <c r="GL18" s="90"/>
      <c r="GM18" s="90"/>
      <c r="GN18" s="91"/>
      <c r="GO18" s="92">
        <f>SUM(GO8,GO9,GO13,GO14)</f>
        <v>990.03890171113312</v>
      </c>
      <c r="GP18" s="90"/>
      <c r="GQ18" s="89">
        <f>SUM(GQ8,GQ9,GQ13,GQ14)</f>
        <v>9.2899999618530273</v>
      </c>
      <c r="GR18" s="90"/>
      <c r="GS18" s="89">
        <f>SUM(GS8,GS9,GS13,GS14)</f>
        <v>5.5123619107335529</v>
      </c>
      <c r="GT18" s="90"/>
      <c r="GU18" s="90"/>
      <c r="GV18" s="91"/>
    </row>
    <row r="19" spans="1:204" x14ac:dyDescent="0.2">
      <c r="A19" s="72" t="s">
        <v>29</v>
      </c>
      <c r="B19" s="73"/>
      <c r="C19" s="73"/>
      <c r="D19" s="73"/>
      <c r="E19" s="73" t="s">
        <v>30</v>
      </c>
      <c r="F19" s="73"/>
      <c r="G19" s="73"/>
      <c r="H19" s="73"/>
      <c r="I19" s="102" t="s">
        <v>15</v>
      </c>
      <c r="J19" s="103"/>
      <c r="K19" s="103"/>
      <c r="L19" s="104"/>
      <c r="M19" s="98">
        <f>(I6*(POWER(O7+O8,2)+POWER(Q7+Q8,2))+I7*(POWER(O7,2)+POWER(Q7,2))+I8*(POWER(O8+O9,2)+POWER(Q8+Q9,2)))/POWER(B6,2)</f>
        <v>4.4361695557546101E-3</v>
      </c>
      <c r="N19" s="98"/>
      <c r="O19" s="98"/>
      <c r="P19" s="99" t="s">
        <v>31</v>
      </c>
      <c r="Q19" s="99"/>
      <c r="R19" s="100">
        <f>(K6*(POWER(O7+O8,2)+POWER(Q7+Q8,2))+K7*(POWER(O7,2)+POWER(Q7,2))+K8*(POWER(O8+O9,2)+POWER(Q8+Q9,2)))/(100*B6)</f>
        <v>8.9047001827779235E-2</v>
      </c>
      <c r="S19" s="100"/>
      <c r="T19" s="101"/>
      <c r="U19" s="97">
        <f>(I6*(POWER(W7+W8,2)+POWER(Y7+Y8,2))+I7*(POWER(W7,2)+POWER(Y7,2))+I8*(POWER(W8+W9,2)+POWER(Y8+Y9,2)))/POWER(B6,2)</f>
        <v>4.0442920569167149E-3</v>
      </c>
      <c r="V19" s="98"/>
      <c r="W19" s="98"/>
      <c r="X19" s="99" t="s">
        <v>31</v>
      </c>
      <c r="Y19" s="99"/>
      <c r="Z19" s="100">
        <f>(K6*(POWER(W7+W8,2)+POWER(Y7+Y8,2))+K7*(POWER(W7,2)+POWER(Y7,2))+K8*(POWER(W8+W9,2)+POWER(Y8+Y9,2)))/(100*B6)</f>
        <v>8.137521624730748E-2</v>
      </c>
      <c r="AA19" s="100"/>
      <c r="AB19" s="101"/>
      <c r="AC19" s="97">
        <f>(I6*(POWER(AE7+AE8,2)+POWER(AG7+AG8,2))+I7*(POWER(AE7,2)+POWER(AG7,2))+I8*(POWER(AE8+AE9,2)+POWER(AG8+AG9,2)))/POWER(B6,2)</f>
        <v>4.3021029594528561E-3</v>
      </c>
      <c r="AD19" s="98"/>
      <c r="AE19" s="98"/>
      <c r="AF19" s="99" t="s">
        <v>31</v>
      </c>
      <c r="AG19" s="99"/>
      <c r="AH19" s="100">
        <f>(K6*(POWER(AE7+AE8,2)+POWER(AG7+AG8,2))+K7*(POWER(AE7,2)+POWER(AG7,2))+K8*(POWER(AE8+AE9,2)+POWER(AG8+AG9,2)))/(100*B6)</f>
        <v>8.6405625736803784E-2</v>
      </c>
      <c r="AI19" s="100"/>
      <c r="AJ19" s="101"/>
      <c r="AK19" s="97">
        <f>(I6*(POWER(AM7+AM8,2)+POWER(AO7+AO8,2))+I7*(POWER(AM7,2)+POWER(AO7,2))+I8*(POWER(AM8+AM9,2)+POWER(AO8+AO9,2)))/POWER(B6,2)</f>
        <v>3.9172159982303993E-3</v>
      </c>
      <c r="AL19" s="98"/>
      <c r="AM19" s="98"/>
      <c r="AN19" s="99" t="s">
        <v>31</v>
      </c>
      <c r="AO19" s="99"/>
      <c r="AP19" s="100">
        <f>(K6*(POWER(AM7+AM8,2)+POWER(AO7+AO8,2))+K7*(POWER(AM7,2)+POWER(AO7,2))+K8*(POWER(AM8+AM9,2)+POWER(AO8+AO9,2)))/(100*B6)</f>
        <v>7.8876258365576823E-2</v>
      </c>
      <c r="AQ19" s="100"/>
      <c r="AR19" s="101"/>
      <c r="AS19" s="97">
        <f>(I6*(POWER(AU7+AU8,2)+POWER(AW7+AW8,2))+I7*(POWER(AU7,2)+POWER(AW7,2))+I8*(POWER(AU8+AU9,2)+POWER(AW8+AW9,2)))/POWER(B6,2)</f>
        <v>3.8539289874621207E-3</v>
      </c>
      <c r="AT19" s="98"/>
      <c r="AU19" s="98"/>
      <c r="AV19" s="99" t="s">
        <v>31</v>
      </c>
      <c r="AW19" s="99"/>
      <c r="AX19" s="100">
        <f>(K6*(POWER(AU7+AU8,2)+POWER(AW7+AW8,2))+K7*(POWER(AU7,2)+POWER(AW7,2))+K8*(POWER(AU8+AU9,2)+POWER(AW8+AW9,2)))/(100*B6)</f>
        <v>7.7691074680712097E-2</v>
      </c>
      <c r="AY19" s="100"/>
      <c r="AZ19" s="101"/>
      <c r="BA19" s="97">
        <f>(I6*(POWER(BC7+BC8,2)+POWER(BE7+BE8,2))+I7*(POWER(BC7,2)+POWER(BE7,2))+I8*(POWER(BC8+BC9,2)+POWER(BE8+BE9,2)))/POWER(B6,2)</f>
        <v>3.8614992000052762E-3</v>
      </c>
      <c r="BB19" s="98"/>
      <c r="BC19" s="98"/>
      <c r="BD19" s="99" t="s">
        <v>31</v>
      </c>
      <c r="BE19" s="99"/>
      <c r="BF19" s="100">
        <f>(K6*(POWER(BC7+BC8,2)+POWER(BE7+BE8,2))+K7*(POWER(BC7,2)+POWER(BE7,2))+K8*(POWER(BC8+BC9,2)+POWER(BE8+BE9,2)))/(100*B6)</f>
        <v>7.8006137600535486E-2</v>
      </c>
      <c r="BG19" s="100"/>
      <c r="BH19" s="101"/>
      <c r="BI19" s="97">
        <f>(I6*(POWER(BK7+BK8,2)+POWER(BM7+BM8,2))+I7*(POWER(BK7,2)+POWER(BM7,2))+I8*(POWER(BK8+BK9,2)+POWER(BM8+BM9,2)))/POWER(B6,2)</f>
        <v>4.4316498067558368E-3</v>
      </c>
      <c r="BJ19" s="98"/>
      <c r="BK19" s="98"/>
      <c r="BL19" s="99" t="s">
        <v>31</v>
      </c>
      <c r="BM19" s="99"/>
      <c r="BN19" s="100">
        <f>(K6*(POWER(BK7+BK8,2)+POWER(BM7+BM8,2))+K7*(POWER(BK7,2)+POWER(BM7,2))+K8*(POWER(BK8+BK9,2)+POWER(BM8+BM9,2)))/(100*B6)</f>
        <v>8.922454087158023E-2</v>
      </c>
      <c r="BO19" s="100"/>
      <c r="BP19" s="101"/>
      <c r="BQ19" s="97">
        <f>(I6*(POWER(BS7+BS8,2)+POWER(BU7+BU8,2))+I7*(POWER(BS7,2)+POWER(BU7,2))+I8*(POWER(BS8+BS9,2)+POWER(BU8+BU9,2)))/POWER(B6,2)</f>
        <v>4.4299585348765791E-3</v>
      </c>
      <c r="BR19" s="98"/>
      <c r="BS19" s="98"/>
      <c r="BT19" s="99" t="s">
        <v>31</v>
      </c>
      <c r="BU19" s="99"/>
      <c r="BV19" s="100">
        <f>(K6*(POWER(BS7+BS8,2)+POWER(BU7+BU8,2))+K7*(POWER(BS7,2)+POWER(BU7,2))+K8*(POWER(BS8+BS9,2)+POWER(BU8+BU9,2)))/(100*B6)</f>
        <v>8.9493398983232469E-2</v>
      </c>
      <c r="BW19" s="100"/>
      <c r="BX19" s="101"/>
      <c r="BY19" s="97"/>
      <c r="BZ19" s="98"/>
      <c r="CA19" s="98"/>
      <c r="CB19" s="99" t="s">
        <v>31</v>
      </c>
      <c r="CC19" s="99"/>
      <c r="CD19" s="100"/>
      <c r="CE19" s="100"/>
      <c r="CF19" s="101"/>
      <c r="CG19" s="97">
        <f>(I6*(POWER(CI7+CI8,2)+POWER(CK7+CK8,2))+I7*(POWER(CI7,2)+POWER(CK7,2))+I8*(POWER(CI8+CI9,2)+POWER(CK8+CK9,2)))/POWER(B6,2)</f>
        <v>8.9217249443746486E-3</v>
      </c>
      <c r="CH19" s="98"/>
      <c r="CI19" s="98"/>
      <c r="CJ19" s="99" t="s">
        <v>31</v>
      </c>
      <c r="CK19" s="99"/>
      <c r="CL19" s="100">
        <f>(K6*(POWER(CI7+CI8,2)+POWER(CK7+CK8,2))+K7*(POWER(CI7,2)+POWER(CK7,2))+K8*(POWER(CI8+CI9,2)+POWER(CK8+CK9,2)))/(100*B6)</f>
        <v>0.18098837306633681</v>
      </c>
      <c r="CM19" s="100"/>
      <c r="CN19" s="101"/>
      <c r="CO19" s="97">
        <f>(I6*(POWER(CQ7+CQ8,2)+POWER(CS7+CS8,2))+I7*(POWER(CQ7,2)+POWER(CS7,2))+I8*(POWER(CQ8+CQ9,2)+POWER(CS8+CS9,2)))/POWER(B6,2)</f>
        <v>9.1801583567334942E-3</v>
      </c>
      <c r="CP19" s="98"/>
      <c r="CQ19" s="98"/>
      <c r="CR19" s="99" t="s">
        <v>31</v>
      </c>
      <c r="CS19" s="99"/>
      <c r="CT19" s="100">
        <f>(K6*(POWER(CQ7+CQ8,2)+POWER(CS7+CS8,2))+K7*(POWER(CQ7,2)+POWER(CS7,2))+K8*(POWER(CQ8+CQ9,2)+POWER(CS8+CS9,2)))/(100*B6)</f>
        <v>0.18738079512208272</v>
      </c>
      <c r="CU19" s="100"/>
      <c r="CV19" s="101"/>
      <c r="CW19" s="97">
        <f>(I6*(POWER(CY7+CY8,2)+POWER(DA7+DA8,2))+I7*(POWER(CY7,2)+POWER(DA7,2))+I8*(POWER(CY8+CY9,2)+POWER(DA8+DA9,2)))/POWER(B6,2)</f>
        <v>8.7008471556679363E-3</v>
      </c>
      <c r="CX19" s="98"/>
      <c r="CY19" s="98"/>
      <c r="CZ19" s="99" t="s">
        <v>31</v>
      </c>
      <c r="DA19" s="99"/>
      <c r="DB19" s="100">
        <f>(K6*(POWER(CY7+CY8,2)+POWER(DA7+DA8,2))+K7*(POWER(CY7,2)+POWER(DA7,2))+K8*(POWER(CY8+CY9,2)+POWER(DA8+DA9,2)))/(100*B6)</f>
        <v>0.1773649533075316</v>
      </c>
      <c r="DC19" s="100"/>
      <c r="DD19" s="101"/>
      <c r="DE19" s="97">
        <f>(I6*(POWER(DG7+DG8,2)+POWER(DI7+DI8,2))+I7*(POWER(DG7,2)+POWER(DI7,2))+I8*(POWER(DG8+DG9,2)+POWER(DI8+DI9,2)))/POWER(B6,2)</f>
        <v>8.7812377673176026E-3</v>
      </c>
      <c r="DF19" s="98"/>
      <c r="DG19" s="98"/>
      <c r="DH19" s="99" t="s">
        <v>31</v>
      </c>
      <c r="DI19" s="99"/>
      <c r="DJ19" s="100">
        <f>(K6*(POWER(DG7+DG8,2)+POWER(DI7+DI8,2))+K7*(POWER(DG7,2)+POWER(DI7,2))+K8*(POWER(DG8+DG9,2)+POWER(DI8+DI9,2)))/(100*B6)</f>
        <v>0.17927104746924657</v>
      </c>
      <c r="DK19" s="100"/>
      <c r="DL19" s="101"/>
      <c r="DM19" s="97">
        <f>(I6*(POWER(DO7+DO8,2)+POWER(DQ7+DQ8,2))+I7*(POWER(DO7,2)+POWER(DQ7,2))+I8*(POWER(DO8+DO9,2)+POWER(DQ8+DQ9,2)))/POWER(B6,2)</f>
        <v>8.689876751709489E-3</v>
      </c>
      <c r="DN19" s="98"/>
      <c r="DO19" s="98"/>
      <c r="DP19" s="99" t="s">
        <v>31</v>
      </c>
      <c r="DQ19" s="99"/>
      <c r="DR19" s="100">
        <f>(K6*(POWER(DO7+DO8,2)+POWER(DQ7+DQ8,2))+K7*(POWER(DO7,2)+POWER(DQ7,2))+K8*(POWER(DO8+DO9,2)+POWER(DQ8+DQ9,2)))/(100*B6)</f>
        <v>0.17699859701061613</v>
      </c>
      <c r="DS19" s="100"/>
      <c r="DT19" s="101"/>
      <c r="DU19" s="97">
        <f>(I6*(POWER(DW7+DW8,2)+POWER(DY7+DY8,2))+I7*(POWER(DW7,2)+POWER(DY7,2))+I8*(POWER(DW8+DW9,2)+POWER(DY8+DY9,2)))/POWER(B6,2)</f>
        <v>8.4624611156774304E-3</v>
      </c>
      <c r="DV19" s="98"/>
      <c r="DW19" s="98"/>
      <c r="DX19" s="99" t="s">
        <v>31</v>
      </c>
      <c r="DY19" s="99"/>
      <c r="DZ19" s="100">
        <f>(K6*(POWER(DW7+DW8,2)+POWER(DY7+DY8,2))+K7*(POWER(DW7,2)+POWER(DY7,2))+K8*(POWER(DW8+DW9,2)+POWER(DY8+DY9,2)))/(100*B6)</f>
        <v>0.17229824734038282</v>
      </c>
      <c r="EA19" s="100"/>
      <c r="EB19" s="101"/>
      <c r="EC19" s="97">
        <f>(I6*(POWER(EE7+EE8,2)+POWER(EG7+EG8,2))+I7*(POWER(EE7,2)+POWER(EG7,2))+I8*(POWER(EE8+EE9,2)+POWER(EG8+EG9,2)))/POWER(B6,2)</f>
        <v>7.8742547453384184E-3</v>
      </c>
      <c r="ED19" s="98"/>
      <c r="EE19" s="98"/>
      <c r="EF19" s="99" t="s">
        <v>31</v>
      </c>
      <c r="EG19" s="99"/>
      <c r="EH19" s="100">
        <f>(K6*(POWER(EE7+EE8,2)+POWER(EG7+EG8,2))+K7*(POWER(EE7,2)+POWER(EG7,2))+K8*(POWER(EE8+EE9,2)+POWER(EG8+EG9,2)))/(100*B6)</f>
        <v>0.15996164146139308</v>
      </c>
      <c r="EI19" s="100"/>
      <c r="EJ19" s="101"/>
      <c r="EK19" s="97">
        <f>(I6*(POWER(EM7+EM8,2)+POWER(EO7+EO8,2))+I7*(POWER(EM7,2)+POWER(EO7,2))+I8*(POWER(EM8+EM9,2)+POWER(EO8+EO9,2)))/POWER(B6,2)</f>
        <v>7.3046041405258064E-3</v>
      </c>
      <c r="EL19" s="98"/>
      <c r="EM19" s="98"/>
      <c r="EN19" s="99" t="s">
        <v>31</v>
      </c>
      <c r="EO19" s="99"/>
      <c r="EP19" s="100">
        <f>(K6*(POWER(EM7+EM8,2)+POWER(EO7+EO8,2))+K7*(POWER(EM7,2)+POWER(EO7,2))+K8*(POWER(EM8+EM9,2)+POWER(EO8+EO9,2)))/(100*B6)</f>
        <v>0.14819712040324612</v>
      </c>
      <c r="EQ19" s="100"/>
      <c r="ER19" s="101"/>
      <c r="ES19" s="97">
        <f>(I6*(POWER(EU7+EU8,2)+POWER(EW7+EW8,2))+I7*(POWER(EU7,2)+POWER(EW7,2))+I8*(POWER(EU8+EU9,2)+POWER(EW8+EW9,2)))/POWER(B6,2)</f>
        <v>7.2785733751863551E-3</v>
      </c>
      <c r="ET19" s="98"/>
      <c r="EU19" s="98"/>
      <c r="EV19" s="99" t="s">
        <v>31</v>
      </c>
      <c r="EW19" s="99"/>
      <c r="EX19" s="100">
        <f>(K6*(POWER(EU7+EU8,2)+POWER(EW7+EW8,2))+K7*(POWER(EU7,2)+POWER(EW7,2))+K8*(POWER(EU8+EU9,2)+POWER(EW8+EW9,2)))/(100*B6)</f>
        <v>0.14765562552687383</v>
      </c>
      <c r="EY19" s="100"/>
      <c r="EZ19" s="101"/>
      <c r="FA19" s="97">
        <f>(I6*(POWER(FC7+FC8,2)+POWER(FE7+FE8,2))+I7*(POWER(FC7,2)+POWER(FE7,2))+I8*(POWER(FC8+FC9,2)+POWER(FE8+FE9,2)))/POWER(B6,2)</f>
        <v>7.4002192117530773E-3</v>
      </c>
      <c r="FB19" s="98"/>
      <c r="FC19" s="98"/>
      <c r="FD19" s="99" t="s">
        <v>31</v>
      </c>
      <c r="FE19" s="99"/>
      <c r="FF19" s="100">
        <f>(K6*(POWER(FC7+FC8,2)+POWER(FE7+FE8,2))+K7*(POWER(FC7,2)+POWER(FE7,2))+K8*(POWER(FC8+FC9,2)+POWER(FE8+FE9,2)))/(100*B6)</f>
        <v>0.15033354011848296</v>
      </c>
      <c r="FG19" s="100"/>
      <c r="FH19" s="101"/>
      <c r="FI19" s="97">
        <f>(I6*(POWER(FK7+FK8,2)+POWER(FM7+FM8,2))+I7*(POWER(FK7,2)+POWER(FM7,2))+I8*(POWER(FK8+FK9,2)+POWER(FM8+FM9,2)))/POWER(B6,2)</f>
        <v>7.1557886973284968E-3</v>
      </c>
      <c r="FJ19" s="98"/>
      <c r="FK19" s="98"/>
      <c r="FL19" s="99" t="s">
        <v>31</v>
      </c>
      <c r="FM19" s="99"/>
      <c r="FN19" s="100">
        <f>(K6*(POWER(FK7+FK8,2)+POWER(FM7+FM8,2))+K7*(POWER(FK7,2)+POWER(FM7,2))+K8*(POWER(FK8+FK9,2)+POWER(FM8+FM9,2)))/(100*B6)</f>
        <v>0.14405228248018737</v>
      </c>
      <c r="FO19" s="100"/>
      <c r="FP19" s="101"/>
      <c r="FQ19" s="97">
        <f>(I6*(POWER(FS7+FS8,2)+POWER(FU7+FU8,2))+I7*(POWER(FS7,2)+POWER(FU7,2))+I8*(POWER(FS8+FS9,2)+POWER(FU8+FU9,2)))/POWER(B6,2)</f>
        <v>6.6875549550414895E-3</v>
      </c>
      <c r="FR19" s="98"/>
      <c r="FS19" s="98"/>
      <c r="FT19" s="99" t="s">
        <v>31</v>
      </c>
      <c r="FU19" s="99"/>
      <c r="FV19" s="100">
        <f>(K6*(POWER(FS7+FS8,2)+POWER(FU7+FU8,2))+K7*(POWER(FS7,2)+POWER(FU7,2))+K8*(POWER(FS8+FS9,2)+POWER(FU8+FU9,2)))/(100*B6)</f>
        <v>0.13467830814934686</v>
      </c>
      <c r="FW19" s="100"/>
      <c r="FX19" s="101"/>
      <c r="FY19" s="97">
        <f>(I6*(POWER(GA7+GA8,2)+POWER(GC7+GC8,2))+I7*(POWER(GA7,2)+POWER(GC7,2))+I8*(POWER(GA8+GA9,2)+POWER(GC8+GC9,2)))/POWER(B6,2)</f>
        <v>6.7018584180621186E-3</v>
      </c>
      <c r="FZ19" s="98"/>
      <c r="GA19" s="98"/>
      <c r="GB19" s="99" t="s">
        <v>31</v>
      </c>
      <c r="GC19" s="99"/>
      <c r="GD19" s="100">
        <f>(K6*(POWER(GA7+GA8,2)+POWER(GC7+GC8,2))+K7*(POWER(GA7,2)+POWER(GC7,2))+K8*(POWER(GA8+GA9,2)+POWER(GC8+GC9,2)))/(100*B6)</f>
        <v>0.13477722752793833</v>
      </c>
      <c r="GE19" s="100"/>
      <c r="GF19" s="101"/>
      <c r="GG19" s="97">
        <f>(I6*(POWER(GI7+GI8,2)+POWER(GK7+GK8,2))+I7*(POWER(GI7,2)+POWER(GK7,2))+I8*(POWER(GI8+GI9,2)+POWER(GK8+GK9,2)))/POWER(B6,2)</f>
        <v>6.469678544153693E-3</v>
      </c>
      <c r="GH19" s="98"/>
      <c r="GI19" s="98"/>
      <c r="GJ19" s="99" t="s">
        <v>31</v>
      </c>
      <c r="GK19" s="99"/>
      <c r="GL19" s="100">
        <f>(K6*(POWER(GI7+GI8,2)+POWER(GK7+GK8,2))+K7*(POWER(GI7,2)+POWER(GK7,2))+K8*(POWER(GI8+GI9,2)+POWER(GK8+GK9,2)))/(100*B6)</f>
        <v>0.12999153142068073</v>
      </c>
      <c r="GM19" s="100"/>
      <c r="GN19" s="101"/>
      <c r="GO19" s="97">
        <f>(I6*(POWER(GQ7+GQ8,2)+POWER(GS7+GS8,2))+I7*(POWER(GQ7,2)+POWER(GS7,2))+I8*(POWER(GQ8+GQ9,2)+POWER(GS8+GS9,2)))/POWER(B6,2)</f>
        <v>5.6100508771782182E-3</v>
      </c>
      <c r="GP19" s="98"/>
      <c r="GQ19" s="98"/>
      <c r="GR19" s="99" t="s">
        <v>31</v>
      </c>
      <c r="GS19" s="99"/>
      <c r="GT19" s="100">
        <f>(K6*(POWER(GQ7+GQ8,2)+POWER(GS7+GS8,2))+K7*(POWER(GQ7,2)+POWER(GS7,2))+K8*(POWER(GQ8+GQ9,2)+POWER(GS8+GS9,2)))/(100*B6)</f>
        <v>0.11311920405352166</v>
      </c>
      <c r="GU19" s="100"/>
      <c r="GV19" s="101"/>
    </row>
    <row r="20" spans="1:204" ht="13.5" thickBot="1" x14ac:dyDescent="0.25">
      <c r="A20" s="76"/>
      <c r="B20" s="77"/>
      <c r="C20" s="77"/>
      <c r="D20" s="77"/>
      <c r="E20" s="77"/>
      <c r="F20" s="77"/>
      <c r="G20" s="77"/>
      <c r="H20" s="77"/>
      <c r="I20" s="110" t="s">
        <v>23</v>
      </c>
      <c r="J20" s="66"/>
      <c r="K20" s="66"/>
      <c r="L20" s="111"/>
      <c r="M20" s="108">
        <f>(I11*(POWER(O12+O13,2)+POWER(Q12+Q13,2))+I12*(POWER(O12,2)+POWER(Q12,2))+I13*(POWER(O13+O14,2)+POWER(Q13+Q14,2)))/POWER(B11,2)</f>
        <v>3.0539594262685888E-3</v>
      </c>
      <c r="N20" s="108"/>
      <c r="O20" s="108"/>
      <c r="P20" s="109" t="s">
        <v>31</v>
      </c>
      <c r="Q20" s="109"/>
      <c r="R20" s="105">
        <f>(K11*(POWER(O12+O13,2)+POWER(Q12+Q13,2))+K12*(POWER(O12,2)+POWER(Q12,2))+K13*(POWER(O13+O14,2)+POWER(Q13+Q14,2)))/(100*B11)</f>
        <v>7.288530025125986E-2</v>
      </c>
      <c r="S20" s="105"/>
      <c r="T20" s="106"/>
      <c r="U20" s="107">
        <f>(I11*(POWER(W12+W13,2)+POWER(Y12+Y13,2))+I12*(POWER(W12,2)+POWER(Y12,2))+I13*(POWER(W13+W14,2)+POWER(Y13+Y14,2)))/POWER(B11,2)</f>
        <v>2.7875398068573326E-3</v>
      </c>
      <c r="V20" s="108"/>
      <c r="W20" s="108"/>
      <c r="X20" s="109" t="s">
        <v>31</v>
      </c>
      <c r="Y20" s="109"/>
      <c r="Z20" s="105">
        <f>(K11*(POWER(W12+W13,2)+POWER(Y12+Y13,2))+K12*(POWER(W12,2)+POWER(Y12,2))+K13*(POWER(W13+W14,2)+POWER(Y13+Y14,2)))/(100*B11)</f>
        <v>6.6546474954444906E-2</v>
      </c>
      <c r="AA20" s="105"/>
      <c r="AB20" s="106"/>
      <c r="AC20" s="107">
        <f>(I11*(POWER(AE12+AE13,2)+POWER(AG12+AG13,2))+I12*(POWER(AE12,2)+POWER(AG12,2))+I13*(POWER(AE13+AE14,2)+POWER(AG13+AG14,2)))/POWER(B11,2)</f>
        <v>2.7729704236195657E-3</v>
      </c>
      <c r="AD20" s="108"/>
      <c r="AE20" s="108"/>
      <c r="AF20" s="109" t="s">
        <v>31</v>
      </c>
      <c r="AG20" s="109"/>
      <c r="AH20" s="105">
        <f>(K11*(POWER(AE12+AE13,2)+POWER(AG12+AG13,2))+K12*(POWER(AE12,2)+POWER(AG12,2))+K13*(POWER(AE13+AE14,2)+POWER(AG13+AG14,2)))/(100*B11)</f>
        <v>6.6210488799493483E-2</v>
      </c>
      <c r="AI20" s="105"/>
      <c r="AJ20" s="106"/>
      <c r="AK20" s="107">
        <f>(I11*(POWER(AM12+AM13,2)+POWER(AO12+AO13,2))+I12*(POWER(AM12,2)+POWER(AO12,2))+I13*(POWER(AM13+AM14,2)+POWER(AO13+AO14,2)))/POWER(B11,2)</f>
        <v>2.6518141612385591E-3</v>
      </c>
      <c r="AL20" s="108"/>
      <c r="AM20" s="108"/>
      <c r="AN20" s="109" t="s">
        <v>31</v>
      </c>
      <c r="AO20" s="109"/>
      <c r="AP20" s="105">
        <f>(K11*(POWER(AM12+AM13,2)+POWER(AO12+AO13,2))+K12*(POWER(AM12,2)+POWER(AO12,2))+K13*(POWER(AM13+AM14,2)+POWER(AO13+AO14,2)))/(100*B11)</f>
        <v>6.3325077768629431E-2</v>
      </c>
      <c r="AQ20" s="105"/>
      <c r="AR20" s="106"/>
      <c r="AS20" s="107">
        <f>(I11*(POWER(AU12+AU13,2)+POWER(AW12+AW13,2))+I12*(POWER(AU12,2)+POWER(AW12,2))+I13*(POWER(AU13+AU14,2)+POWER(AW13+AW14,2)))/POWER(B11,2)</f>
        <v>2.6236573577139662E-3</v>
      </c>
      <c r="AT20" s="108"/>
      <c r="AU20" s="108"/>
      <c r="AV20" s="109" t="s">
        <v>31</v>
      </c>
      <c r="AW20" s="109"/>
      <c r="AX20" s="105">
        <f>(K11*(POWER(AU12+AU13,2)+POWER(AW12+AW13,2))+K12*(POWER(AU12,2)+POWER(AW12,2))+K13*(POWER(AU13+AU14,2)+POWER(AW13+AW14,2)))/(100*B11)</f>
        <v>6.2663704394862338E-2</v>
      </c>
      <c r="AY20" s="105"/>
      <c r="AZ20" s="106"/>
      <c r="BA20" s="107">
        <f>(I11*(POWER(BC12+BC13,2)+POWER(BE12+BE13,2))+I12*(POWER(BC12,2)+POWER(BE12,2))+I13*(POWER(BC13+BC14,2)+POWER(BE13+BE14,2)))/POWER(B11,2)</f>
        <v>2.680334812018164E-3</v>
      </c>
      <c r="BB20" s="108"/>
      <c r="BC20" s="108"/>
      <c r="BD20" s="109" t="s">
        <v>31</v>
      </c>
      <c r="BE20" s="109"/>
      <c r="BF20" s="105">
        <f>(K11*(POWER(BC12+BC13,2)+POWER(BE12+BE13,2))+K12*(POWER(BC12,2)+POWER(BE12,2))+K13*(POWER(BC13+BC14,2)+POWER(BE13+BE14,2)))/(100*B11)</f>
        <v>6.3982795644243556E-2</v>
      </c>
      <c r="BG20" s="105"/>
      <c r="BH20" s="106"/>
      <c r="BI20" s="107">
        <f>(I11*(POWER(BK12+BK13,2)+POWER(BM12+BM13,2))+I12*(POWER(BK12,2)+POWER(BM12,2))+I13*(POWER(BK13+BK14,2)+POWER(BM13+BM14,2)))/POWER(B11,2)</f>
        <v>2.9971214071863386E-3</v>
      </c>
      <c r="BJ20" s="108"/>
      <c r="BK20" s="108"/>
      <c r="BL20" s="109" t="s">
        <v>31</v>
      </c>
      <c r="BM20" s="109"/>
      <c r="BN20" s="105">
        <f>(K11*(POWER(BK12+BK13,2)+POWER(BM12+BM13,2))+K12*(POWER(BK12,2)+POWER(BM12,2))+K13*(POWER(BK13+BK14,2)+POWER(BM13+BM14,2)))/(100*B11)</f>
        <v>7.1552145295129807E-2</v>
      </c>
      <c r="BO20" s="105"/>
      <c r="BP20" s="106"/>
      <c r="BQ20" s="107">
        <f>(I11*(POWER(BS12+BS13,2)+POWER(BU12+BU13,2))+I12*(POWER(BS12,2)+POWER(BU12,2))+I13*(POWER(BS13+BS14,2)+POWER(BU13+BU14,2)))/POWER(B11,2)</f>
        <v>3.309929091863915E-3</v>
      </c>
      <c r="BR20" s="108"/>
      <c r="BS20" s="108"/>
      <c r="BT20" s="109" t="s">
        <v>31</v>
      </c>
      <c r="BU20" s="109"/>
      <c r="BV20" s="105">
        <f>(K11*(POWER(BS12+BS13,2)+POWER(BU12+BU13,2))+K12*(POWER(BS12,2)+POWER(BU12,2))+K13*(POWER(BS13+BS14,2)+POWER(BU13+BU14,2)))/(100*B11)</f>
        <v>7.8944659191261798E-2</v>
      </c>
      <c r="BW20" s="105"/>
      <c r="BX20" s="106"/>
      <c r="BY20" s="107">
        <f>(I11*(POWER(CA12+CA13,2)+POWER(CC12+CC13,2))+I12*(POWER(CA12,2)+POWER(CC12,2))+I13*(POWER(CA13+CA14,2)+POWER(CC13+CC14,2)))/POWER(B11,2)</f>
        <v>4.053794157528749E-3</v>
      </c>
      <c r="BZ20" s="108"/>
      <c r="CA20" s="108"/>
      <c r="CB20" s="109" t="s">
        <v>31</v>
      </c>
      <c r="CC20" s="109"/>
      <c r="CD20" s="105">
        <f>(K11*(POWER(CA12+CA13,2)+POWER(CC12+CC13,2))+K12*(POWER(CA12,2)+POWER(CC12,2))+K13*(POWER(CA13+CA14,2)+POWER(CC13+CC14,2)))/(100*B11)</f>
        <v>9.6599011092853432E-2</v>
      </c>
      <c r="CE20" s="105"/>
      <c r="CF20" s="106"/>
      <c r="CG20" s="107">
        <f>(I11*(POWER(CI12+CI13,2)+POWER(CK12+CK13,2))+I12*(POWER(CI12,2)+POWER(CK12,2))+I13*(POWER(CI13+CI14,2)+POWER(CK13+CK14,2)))/POWER(B11,2)</f>
        <v>4.4717476719397225E-3</v>
      </c>
      <c r="CH20" s="108"/>
      <c r="CI20" s="108"/>
      <c r="CJ20" s="109" t="s">
        <v>31</v>
      </c>
      <c r="CK20" s="109"/>
      <c r="CL20" s="105">
        <f>(K11*(POWER(CI12+CI13,2)+POWER(CK12+CK13,2))+K12*(POWER(CI12,2)+POWER(CK12,2))+K13*(POWER(CI13+CI14,2)+POWER(CK13+CK14,2)))/(100*B11)</f>
        <v>0.10655392123436178</v>
      </c>
      <c r="CM20" s="105"/>
      <c r="CN20" s="106"/>
      <c r="CO20" s="107">
        <f>(I11*(POWER(CQ12+CQ13,2)+POWER(CS12+CS13,2))+I12*(POWER(CQ12,2)+POWER(CS12,2))+I13*(POWER(CQ13+CQ14,2)+POWER(CS13+CS14,2)))/POWER(B11,2)</f>
        <v>5.1127717540146427E-3</v>
      </c>
      <c r="CP20" s="108"/>
      <c r="CQ20" s="108"/>
      <c r="CR20" s="109" t="s">
        <v>31</v>
      </c>
      <c r="CS20" s="109"/>
      <c r="CT20" s="105">
        <f>(K11*(POWER(CQ12+CQ13,2)+POWER(CS12+CS13,2))+K12*(POWER(CQ12,2)+POWER(CS12,2))+K13*(POWER(CQ13+CQ14,2)+POWER(CS13+CS14,2)))/(100*B11)</f>
        <v>0.12188785031150921</v>
      </c>
      <c r="CU20" s="105"/>
      <c r="CV20" s="106"/>
      <c r="CW20" s="107">
        <f>(I11*(POWER(CY12+CY13,2)+POWER(DA12+DA13,2))+I12*(POWER(CY12,2)+POWER(DA12,2))+I13*(POWER(CY13+CY14,2)+POWER(DA13+DA14,2)))/POWER(B11,2)</f>
        <v>5.7000683405241922E-3</v>
      </c>
      <c r="CX20" s="108"/>
      <c r="CY20" s="108"/>
      <c r="CZ20" s="109" t="s">
        <v>31</v>
      </c>
      <c r="DA20" s="109"/>
      <c r="DB20" s="105">
        <f>(K11*(POWER(CY12+CY13,2)+POWER(DA12+DA13,2))+K12*(POWER(CY12,2)+POWER(DA12,2))+K13*(POWER(CY13+CY14,2)+POWER(DA13+DA14,2)))/(100*B11)</f>
        <v>0.13591504113474326</v>
      </c>
      <c r="DC20" s="105"/>
      <c r="DD20" s="106"/>
      <c r="DE20" s="107">
        <f>(I11*(POWER(DG12+DG13,2)+POWER(DI12+DI13,2))+I12*(POWER(DG12,2)+POWER(DI12,2))+I13*(POWER(DG13+DG14,2)+POWER(DI13+DI14,2)))/POWER(B11,2)</f>
        <v>5.7421479409893459E-3</v>
      </c>
      <c r="DF20" s="108"/>
      <c r="DG20" s="108"/>
      <c r="DH20" s="109" t="s">
        <v>31</v>
      </c>
      <c r="DI20" s="109"/>
      <c r="DJ20" s="105">
        <f>(K11*(POWER(DG12+DG13,2)+POWER(DI12+DI13,2))+K12*(POWER(DG12,2)+POWER(DI12,2))+K13*(POWER(DG13+DG14,2)+POWER(DI13+DI14,2)))/(100*B11)</f>
        <v>0.13690275832350252</v>
      </c>
      <c r="DK20" s="105"/>
      <c r="DL20" s="106"/>
      <c r="DM20" s="107">
        <f>(I11*(POWER(DO12+DO13,2)+POWER(DQ12+DQ13,2))+I12*(POWER(DO12,2)+POWER(DQ12,2))+I13*(POWER(DO13+DO14,2)+POWER(DQ13+DQ14,2)))/POWER(B11,2)</f>
        <v>5.8122201843519425E-3</v>
      </c>
      <c r="DN20" s="108"/>
      <c r="DO20" s="108"/>
      <c r="DP20" s="109" t="s">
        <v>31</v>
      </c>
      <c r="DQ20" s="109"/>
      <c r="DR20" s="105">
        <f>(K11*(POWER(DO12+DO13,2)+POWER(DQ12+DQ13,2))+K12*(POWER(DO12,2)+POWER(DQ12,2))+K13*(POWER(DO13+DO14,2)+POWER(DQ13+DQ14,2)))/(100*B11)</f>
        <v>0.13852303575847733</v>
      </c>
      <c r="DS20" s="105"/>
      <c r="DT20" s="106"/>
      <c r="DU20" s="107">
        <f>(I11*(POWER(DW12+DW13,2)+POWER(DY12+DY13,2))+I12*(POWER(DW12,2)+POWER(DY12,2))+I13*(POWER(DW13+DW14,2)+POWER(DY13+DY14,2)))/POWER(B11,2)</f>
        <v>5.3368050470412641E-3</v>
      </c>
      <c r="DV20" s="108"/>
      <c r="DW20" s="108"/>
      <c r="DX20" s="109" t="s">
        <v>31</v>
      </c>
      <c r="DY20" s="109"/>
      <c r="DZ20" s="105">
        <f>(K11*(POWER(DW12+DW13,2)+POWER(DY12+DY13,2))+K12*(POWER(DW12,2)+POWER(DY12,2))+K13*(POWER(DW13+DW14,2)+POWER(DY13+DY14,2)))/(100*B11)</f>
        <v>0.12719852064531842</v>
      </c>
      <c r="EA20" s="105"/>
      <c r="EB20" s="106"/>
      <c r="EC20" s="107">
        <f>(I11*(POWER(EE12+EE13,2)+POWER(EG12+EG13,2))+I12*(POWER(EE12,2)+POWER(EG12,2))+I13*(POWER(EE13+EE14,2)+POWER(EG13+EG14,2)))/POWER(B11,2)</f>
        <v>3.6035793264011279E-3</v>
      </c>
      <c r="ED20" s="108"/>
      <c r="EE20" s="108"/>
      <c r="EF20" s="109" t="s">
        <v>31</v>
      </c>
      <c r="EG20" s="109"/>
      <c r="EH20" s="105">
        <f>(K11*(POWER(EE12+EE13,2)+POWER(EG12+EG13,2))+K12*(POWER(EE12,2)+POWER(EG12,2))+K13*(POWER(EE13+EE14,2)+POWER(EG13+EG14,2)))/(100*B11)</f>
        <v>8.5799936148924019E-2</v>
      </c>
      <c r="EI20" s="105"/>
      <c r="EJ20" s="106"/>
      <c r="EK20" s="107">
        <f>(I11*(POWER(EM12+EM13,2)+POWER(EO12+EO13,2))+I12*(POWER(EM12,2)+POWER(EO12,2))+I13*(POWER(EM13+EM14,2)+POWER(EO13+EO14,2)))/POWER(B11,2)</f>
        <v>3.3727555932020863E-3</v>
      </c>
      <c r="EL20" s="108"/>
      <c r="EM20" s="108"/>
      <c r="EN20" s="109" t="s">
        <v>31</v>
      </c>
      <c r="EO20" s="109"/>
      <c r="EP20" s="105">
        <f>(K11*(POWER(EM12+EM13,2)+POWER(EO12+EO13,2))+K12*(POWER(EM12,2)+POWER(EO12,2))+K13*(POWER(EM13+EM14,2)+POWER(EO13+EO14,2)))/(100*B11)</f>
        <v>8.0335923127690459E-2</v>
      </c>
      <c r="EQ20" s="105"/>
      <c r="ER20" s="106"/>
      <c r="ES20" s="107">
        <f>(I11*(POWER(EU12+EU13,2)+POWER(EW12+EW13,2))+I12*(POWER(EU12,2)+POWER(EW12,2))+I13*(POWER(EU13+EU14,2)+POWER(EW13+EW14,2)))/POWER(B11,2)</f>
        <v>3.5462700712552819E-3</v>
      </c>
      <c r="ET20" s="108"/>
      <c r="EU20" s="108"/>
      <c r="EV20" s="109" t="s">
        <v>31</v>
      </c>
      <c r="EW20" s="109"/>
      <c r="EX20" s="105">
        <f>(K11*(POWER(EU12+EU13,2)+POWER(EW12+EW13,2))+K12*(POWER(EU12,2)+POWER(EW12,2))+K13*(POWER(EU13+EU14,2)+POWER(EW13+EW14,2)))/(100*B11)</f>
        <v>8.4495153454903937E-2</v>
      </c>
      <c r="EY20" s="105"/>
      <c r="EZ20" s="106"/>
      <c r="FA20" s="107">
        <f>(I11*(POWER(FC12+FC13,2)+POWER(FE12+FE13,2))+I12*(POWER(FC12,2)+POWER(FE12,2))+I13*(POWER(FC13+FC14,2)+POWER(FE13+FE14,2)))/POWER(B11,2)</f>
        <v>3.5377381649708424E-3</v>
      </c>
      <c r="FB20" s="108"/>
      <c r="FC20" s="108"/>
      <c r="FD20" s="109" t="s">
        <v>31</v>
      </c>
      <c r="FE20" s="109"/>
      <c r="FF20" s="105">
        <f>(K11*(POWER(FC12+FC13,2)+POWER(FE12+FE13,2))+K12*(POWER(FC12,2)+POWER(FE12,2))+K13*(POWER(FC13+FC14,2)+POWER(FE13+FE14,2)))/(100*B11)</f>
        <v>8.4298398222363721E-2</v>
      </c>
      <c r="FG20" s="105"/>
      <c r="FH20" s="106"/>
      <c r="FI20" s="107">
        <f>(I11*(POWER(FK12+FK13,2)+POWER(FM12+FM13,2))+I12*(POWER(FK12,2)+POWER(FM12,2))+I13*(POWER(FK13+FK14,2)+POWER(FM13+FM14,2)))/POWER(B11,2)</f>
        <v>3.5410056429594871E-3</v>
      </c>
      <c r="FJ20" s="108"/>
      <c r="FK20" s="108"/>
      <c r="FL20" s="109" t="s">
        <v>31</v>
      </c>
      <c r="FM20" s="109"/>
      <c r="FN20" s="105">
        <f>(K11*(POWER(FK12+FK13,2)+POWER(FM12+FM13,2))+K12*(POWER(FK12,2)+POWER(FM12,2))+K13*(POWER(FK13+FK14,2)+POWER(FM13+FM14,2)))/(100*B11)</f>
        <v>8.4390634613025997E-2</v>
      </c>
      <c r="FO20" s="105"/>
      <c r="FP20" s="106"/>
      <c r="FQ20" s="107">
        <f>(I11*(POWER(FS12+FS13,2)+POWER(FU12+FU13,2))+I12*(POWER(FS12,2)+POWER(FU12,2))+I13*(POWER(FS13+FS14,2)+POWER(FU13+FU14,2)))/POWER(B11,2)</f>
        <v>3.4848026804468217E-3</v>
      </c>
      <c r="FR20" s="108"/>
      <c r="FS20" s="108"/>
      <c r="FT20" s="109" t="s">
        <v>31</v>
      </c>
      <c r="FU20" s="109"/>
      <c r="FV20" s="105">
        <f>(K11*(POWER(FS12+FS13,2)+POWER(FU12+FU13,2))+K12*(POWER(FS12,2)+POWER(FU12,2))+K13*(POWER(FS13+FS14,2)+POWER(FU13+FU14,2)))/(100*B11)</f>
        <v>8.3040684918995328E-2</v>
      </c>
      <c r="FW20" s="105"/>
      <c r="FX20" s="106"/>
      <c r="FY20" s="107">
        <f>(I11*(POWER(GA12+GA13,2)+POWER(GC12+GC13,2))+I12*(POWER(GA12,2)+POWER(GC12,2))+I13*(POWER(GA13+GA14,2)+POWER(GC13+GC14,2)))/POWER(B11,2)</f>
        <v>5.0222760913179185E-3</v>
      </c>
      <c r="FZ20" s="108"/>
      <c r="GA20" s="108"/>
      <c r="GB20" s="109" t="s">
        <v>31</v>
      </c>
      <c r="GC20" s="109"/>
      <c r="GD20" s="105">
        <f>(K11*(POWER(GA12+GA13,2)+POWER(GC12+GC13,2))+K12*(POWER(GA12,2)+POWER(GC12,2))+K13*(POWER(GA13+GA14,2)+POWER(GC13+GC14,2)))/(100*B11)</f>
        <v>0.11980091984554155</v>
      </c>
      <c r="GE20" s="105"/>
      <c r="GF20" s="106"/>
      <c r="GG20" s="107">
        <f>(I11*(POWER(GI12+GI13,2)+POWER(GK12+GK13,2))+I12*(POWER(GI12,2)+POWER(GK12,2))+I13*(POWER(GI13+GI14,2)+POWER(GK13+GK14,2)))/POWER(B11,2)</f>
        <v>5.4260975261932127E-3</v>
      </c>
      <c r="GH20" s="108"/>
      <c r="GI20" s="108"/>
      <c r="GJ20" s="109" t="s">
        <v>31</v>
      </c>
      <c r="GK20" s="109"/>
      <c r="GL20" s="105">
        <f>(K11*(POWER(GI12+GI13,2)+POWER(GK12+GK13,2))+K12*(POWER(GI12,2)+POWER(GK12,2))+K13*(POWER(GI13+GI14,2)+POWER(GK13+GK14,2)))/(100*B11)</f>
        <v>0.12948950931568368</v>
      </c>
      <c r="GM20" s="105"/>
      <c r="GN20" s="106"/>
      <c r="GO20" s="107">
        <f>(I11*(POWER(GQ12+GQ13,2)+POWER(GS12+GS13,2))+I12*(POWER(GQ12,2)+POWER(GS12,2))+I13*(POWER(GQ13+GQ14,2)+POWER(GS13+GS14,2)))/POWER(B11,2)</f>
        <v>4.6170679717216691E-3</v>
      </c>
      <c r="GP20" s="108"/>
      <c r="GQ20" s="108"/>
      <c r="GR20" s="109" t="s">
        <v>31</v>
      </c>
      <c r="GS20" s="109"/>
      <c r="GT20" s="105">
        <f>(K11*(POWER(GQ12+GQ13,2)+POWER(GS12+GS13,2))+K12*(POWER(GQ12,2)+POWER(GS12,2))+K13*(POWER(GQ13+GQ14,2)+POWER(GS13+GS14,2)))/(100*B11)</f>
        <v>0.11019535074655218</v>
      </c>
      <c r="GU20" s="105"/>
      <c r="GV20" s="106"/>
    </row>
    <row r="21" spans="1:204" x14ac:dyDescent="0.2">
      <c r="A21" s="117" t="s">
        <v>32</v>
      </c>
      <c r="B21" s="118"/>
      <c r="C21" s="118"/>
      <c r="D21" s="118"/>
      <c r="E21" s="73" t="s">
        <v>33</v>
      </c>
      <c r="F21" s="73"/>
      <c r="G21" s="73"/>
      <c r="H21" s="73"/>
      <c r="I21" s="102" t="s">
        <v>15</v>
      </c>
      <c r="J21" s="103"/>
      <c r="K21" s="103"/>
      <c r="L21" s="104"/>
      <c r="M21" s="113">
        <f>SUM(O7:P9)+C6+M19</f>
        <v>5.8744362413793514</v>
      </c>
      <c r="N21" s="113"/>
      <c r="O21" s="113"/>
      <c r="P21" s="114" t="s">
        <v>31</v>
      </c>
      <c r="Q21" s="114"/>
      <c r="R21" s="115">
        <f>SUM(Q7:R9)+D6+R19</f>
        <v>4.3191546252290234</v>
      </c>
      <c r="S21" s="115"/>
      <c r="T21" s="116"/>
      <c r="U21" s="112">
        <f>SUM(W7:X9)+C6+U19</f>
        <v>5.5840441636089073</v>
      </c>
      <c r="V21" s="113"/>
      <c r="W21" s="113"/>
      <c r="X21" s="114" t="s">
        <v>31</v>
      </c>
      <c r="Y21" s="114"/>
      <c r="Z21" s="115">
        <f>SUM(Y7:Z9)+D6+Z19</f>
        <v>4.1331157126613025</v>
      </c>
      <c r="AA21" s="115"/>
      <c r="AB21" s="116"/>
      <c r="AC21" s="112">
        <f>SUM(AE7:AF9)+C6+AC19</f>
        <v>5.7743021509411916</v>
      </c>
      <c r="AD21" s="113"/>
      <c r="AE21" s="113"/>
      <c r="AF21" s="114" t="s">
        <v>31</v>
      </c>
      <c r="AG21" s="114"/>
      <c r="AH21" s="115">
        <f>SUM(AG7:AH9)+D6+AH19</f>
        <v>4.2477400415153506</v>
      </c>
      <c r="AI21" s="115"/>
      <c r="AJ21" s="116"/>
      <c r="AK21" s="112">
        <f>SUM(AM7:AN9)+C6+AK19</f>
        <v>5.483917063708363</v>
      </c>
      <c r="AL21" s="113"/>
      <c r="AM21" s="113"/>
      <c r="AN21" s="114" t="s">
        <v>31</v>
      </c>
      <c r="AO21" s="114"/>
      <c r="AP21" s="115">
        <f>SUM(AO7:AP9)+D6+AP19</f>
        <v>4.0634163258968083</v>
      </c>
      <c r="AQ21" s="115"/>
      <c r="AR21" s="116"/>
      <c r="AS21" s="112">
        <f>SUM(AU7:AV9)+C6+AS19</f>
        <v>5.423853833918054</v>
      </c>
      <c r="AT21" s="113"/>
      <c r="AU21" s="113"/>
      <c r="AV21" s="114" t="s">
        <v>31</v>
      </c>
      <c r="AW21" s="114"/>
      <c r="AX21" s="115">
        <f>SUM(AW7:AX9)+D6+AX19</f>
        <v>4.0234837116877005</v>
      </c>
      <c r="AY21" s="115"/>
      <c r="AZ21" s="116"/>
      <c r="BA21" s="112">
        <f>SUM(BC7:BD9)+C6+BA19</f>
        <v>5.4058615166641664</v>
      </c>
      <c r="BB21" s="113"/>
      <c r="BC21" s="113"/>
      <c r="BD21" s="114" t="s">
        <v>31</v>
      </c>
      <c r="BE21" s="114"/>
      <c r="BF21" s="115">
        <f>SUM(BE7:BF9)+D6+BF19</f>
        <v>4.0132755452810125</v>
      </c>
      <c r="BG21" s="115"/>
      <c r="BH21" s="116"/>
      <c r="BI21" s="112">
        <f>SUM(BK7:BL9)+C6+BI19</f>
        <v>5.8344317597773259</v>
      </c>
      <c r="BJ21" s="113"/>
      <c r="BK21" s="113"/>
      <c r="BL21" s="114" t="s">
        <v>31</v>
      </c>
      <c r="BM21" s="114"/>
      <c r="BN21" s="115">
        <f>SUM(BM7:BN9)+D6+BN19</f>
        <v>4.2971703609831753</v>
      </c>
      <c r="BO21" s="115"/>
      <c r="BP21" s="116"/>
      <c r="BQ21" s="112">
        <f>SUM(BS7:BT9)+C6+BQ19</f>
        <v>5.7744300065166154</v>
      </c>
      <c r="BR21" s="113"/>
      <c r="BS21" s="113"/>
      <c r="BT21" s="114" t="s">
        <v>31</v>
      </c>
      <c r="BU21" s="114"/>
      <c r="BV21" s="115">
        <f>SUM(BU7:BV9)+D6+BV19</f>
        <v>4.2437503010575748</v>
      </c>
      <c r="BW21" s="115"/>
      <c r="BX21" s="116"/>
      <c r="BY21" s="112"/>
      <c r="BZ21" s="113"/>
      <c r="CA21" s="113"/>
      <c r="CB21" s="114" t="s">
        <v>31</v>
      </c>
      <c r="CC21" s="114"/>
      <c r="CD21" s="115"/>
      <c r="CE21" s="115"/>
      <c r="CF21" s="116"/>
      <c r="CG21" s="112">
        <f>SUM(CI7:CJ9)+C6+CG19</f>
        <v>8.1189218063047139</v>
      </c>
      <c r="CH21" s="113"/>
      <c r="CI21" s="113"/>
      <c r="CJ21" s="114" t="s">
        <v>31</v>
      </c>
      <c r="CK21" s="114"/>
      <c r="CL21" s="115">
        <f>SUM(CK7:CL9)+D6+CL19</f>
        <v>5.7834853161938309</v>
      </c>
      <c r="CM21" s="115"/>
      <c r="CN21" s="116"/>
      <c r="CO21" s="112">
        <f>SUM(CQ7:CR9)+C6+CO19</f>
        <v>8.1191801205077834</v>
      </c>
      <c r="CP21" s="113"/>
      <c r="CQ21" s="113"/>
      <c r="CR21" s="114" t="s">
        <v>31</v>
      </c>
      <c r="CS21" s="114"/>
      <c r="CT21" s="115">
        <f>SUM(CS7:CT9)+D6+CT19</f>
        <v>5.7788682069609019</v>
      </c>
      <c r="CU21" s="115"/>
      <c r="CV21" s="116"/>
      <c r="CW21" s="112">
        <f>SUM(CY7:CZ9)+C6+CW19</f>
        <v>7.9287007520862591</v>
      </c>
      <c r="CX21" s="113"/>
      <c r="CY21" s="113"/>
      <c r="CZ21" s="114" t="s">
        <v>31</v>
      </c>
      <c r="DA21" s="114"/>
      <c r="DB21" s="115">
        <f>SUM(DA7:DB9)+D6+DB19</f>
        <v>5.6521810121867286</v>
      </c>
      <c r="DC21" s="115"/>
      <c r="DD21" s="116"/>
      <c r="DE21" s="112">
        <f>SUM(DG7:DH9)+C6+DE19</f>
        <v>7.9387813715797453</v>
      </c>
      <c r="DF21" s="113"/>
      <c r="DG21" s="113"/>
      <c r="DH21" s="114" t="s">
        <v>31</v>
      </c>
      <c r="DI21" s="114"/>
      <c r="DJ21" s="115">
        <f>SUM(DI7:DJ9)+D6+DJ19</f>
        <v>5.6608072826950737</v>
      </c>
      <c r="DK21" s="115"/>
      <c r="DL21" s="116"/>
      <c r="DM21" s="112">
        <f>SUM(DO7:DP9)+C6+DM19</f>
        <v>7.9386897721455583</v>
      </c>
      <c r="DN21" s="113"/>
      <c r="DO21" s="113"/>
      <c r="DP21" s="114" t="s">
        <v>31</v>
      </c>
      <c r="DQ21" s="114"/>
      <c r="DR21" s="115">
        <f>SUM(DQ7:DR9)+D6+DR19</f>
        <v>5.6585346907671763</v>
      </c>
      <c r="DS21" s="115"/>
      <c r="DT21" s="116"/>
      <c r="DU21" s="112">
        <f>SUM(DW7:DX9)+C6+DU19</f>
        <v>7.8384623326676683</v>
      </c>
      <c r="DV21" s="113"/>
      <c r="DW21" s="113"/>
      <c r="DX21" s="114" t="s">
        <v>31</v>
      </c>
      <c r="DY21" s="114"/>
      <c r="DZ21" s="115">
        <f>SUM(DY7:DZ9)+D6+DZ19</f>
        <v>5.5897794696940473</v>
      </c>
      <c r="EA21" s="115"/>
      <c r="EB21" s="116"/>
      <c r="EC21" s="112">
        <f>SUM(EE7:EF9)+C6+EC19</f>
        <v>7.5978742359698757</v>
      </c>
      <c r="ED21" s="113"/>
      <c r="EE21" s="113"/>
      <c r="EF21" s="114" t="s">
        <v>31</v>
      </c>
      <c r="EG21" s="114"/>
      <c r="EH21" s="115">
        <f>SUM(EG7:EH9)+D6+EH19</f>
        <v>5.4287441765686895</v>
      </c>
      <c r="EI21" s="115"/>
      <c r="EJ21" s="116"/>
      <c r="EK21" s="112">
        <f>SUM(EM7:EN9)+C6+EK19</f>
        <v>7.3473044661557729</v>
      </c>
      <c r="EL21" s="113"/>
      <c r="EM21" s="113"/>
      <c r="EN21" s="114" t="s">
        <v>31</v>
      </c>
      <c r="EO21" s="114"/>
      <c r="EP21" s="115">
        <f>SUM(EO7:EP9)+D6+EP19</f>
        <v>5.269424704366215</v>
      </c>
      <c r="EQ21" s="115"/>
      <c r="ER21" s="116"/>
      <c r="ES21" s="112">
        <f>SUM(EU7:EV9)+C6+ES19</f>
        <v>7.3372784449271773</v>
      </c>
      <c r="ET21" s="113"/>
      <c r="EU21" s="113"/>
      <c r="EV21" s="114" t="s">
        <v>31</v>
      </c>
      <c r="EW21" s="114"/>
      <c r="EX21" s="115">
        <f>SUM(EW7:EX9)+D6+EX19</f>
        <v>5.2645223427223806</v>
      </c>
      <c r="EY21" s="115"/>
      <c r="EZ21" s="116"/>
      <c r="FA21" s="112">
        <f>SUM(FC7:FD9)+C6+FA19</f>
        <v>7.3774000526167711</v>
      </c>
      <c r="FB21" s="113"/>
      <c r="FC21" s="113"/>
      <c r="FD21" s="114" t="s">
        <v>31</v>
      </c>
      <c r="FE21" s="114"/>
      <c r="FF21" s="115">
        <f>SUM(FE7:FF9)+D6+FF19</f>
        <v>5.2972259543033093</v>
      </c>
      <c r="FG21" s="115"/>
      <c r="FH21" s="116"/>
      <c r="FI21" s="112">
        <f>SUM(FK7:FL9)+C6+FI19</f>
        <v>7.3671558700576689</v>
      </c>
      <c r="FJ21" s="113"/>
      <c r="FK21" s="113"/>
      <c r="FL21" s="114" t="s">
        <v>31</v>
      </c>
      <c r="FM21" s="114"/>
      <c r="FN21" s="115">
        <f>SUM(FM7:FN9)+D6+FN19</f>
        <v>5.3078165124794339</v>
      </c>
      <c r="FO21" s="115"/>
      <c r="FP21" s="116"/>
      <c r="FQ21" s="112">
        <f>SUM(FS7:FT9)+C6+FQ19</f>
        <v>7.146687607705152</v>
      </c>
      <c r="FR21" s="113"/>
      <c r="FS21" s="113"/>
      <c r="FT21" s="114" t="s">
        <v>31</v>
      </c>
      <c r="FU21" s="114"/>
      <c r="FV21" s="115">
        <f>SUM(FU7:FV9)+D6+FV19</f>
        <v>5.1474560531484741</v>
      </c>
      <c r="FW21" s="115"/>
      <c r="FX21" s="116"/>
      <c r="FY21" s="112">
        <f>SUM(GA7:GB9)+C6+FY19</f>
        <v>7.1767016441393645</v>
      </c>
      <c r="FZ21" s="113"/>
      <c r="GA21" s="113"/>
      <c r="GB21" s="114" t="s">
        <v>31</v>
      </c>
      <c r="GC21" s="114"/>
      <c r="GD21" s="115">
        <f>SUM(GC7:GD9)+D6+GD19</f>
        <v>5.163782979465549</v>
      </c>
      <c r="GE21" s="115"/>
      <c r="GF21" s="116"/>
      <c r="GG21" s="112">
        <f>SUM(GI7:GJ9)+C6+GG19</f>
        <v>7.0664698075882093</v>
      </c>
      <c r="GH21" s="113"/>
      <c r="GI21" s="113"/>
      <c r="GJ21" s="114" t="s">
        <v>31</v>
      </c>
      <c r="GK21" s="114"/>
      <c r="GL21" s="115">
        <f>SUM(GK7:GL9)+D6+GL19</f>
        <v>5.0866498199165022</v>
      </c>
      <c r="GM21" s="115"/>
      <c r="GN21" s="116"/>
      <c r="GO21" s="112">
        <f>SUM(GQ7:GR9)+C6+GO19</f>
        <v>6.5356100893221738</v>
      </c>
      <c r="GP21" s="113"/>
      <c r="GQ21" s="113"/>
      <c r="GR21" s="114" t="s">
        <v>31</v>
      </c>
      <c r="GS21" s="114"/>
      <c r="GT21" s="115">
        <f>SUM(GS7:GT9)+D6+GT19</f>
        <v>4.7442844664301598</v>
      </c>
      <c r="GU21" s="115"/>
      <c r="GV21" s="116"/>
    </row>
    <row r="22" spans="1:204" x14ac:dyDescent="0.2">
      <c r="A22" s="119"/>
      <c r="B22" s="120"/>
      <c r="C22" s="120"/>
      <c r="D22" s="120"/>
      <c r="E22" s="75"/>
      <c r="F22" s="75"/>
      <c r="G22" s="75"/>
      <c r="H22" s="75"/>
      <c r="I22" s="128" t="s">
        <v>23</v>
      </c>
      <c r="J22" s="129"/>
      <c r="K22" s="129"/>
      <c r="L22" s="130"/>
      <c r="M22" s="126">
        <f>SUM(O12:P14)+C11+M20</f>
        <v>3.5530538372367468</v>
      </c>
      <c r="N22" s="126"/>
      <c r="O22" s="126"/>
      <c r="P22" s="127" t="s">
        <v>31</v>
      </c>
      <c r="Q22" s="127"/>
      <c r="R22" s="123">
        <f>SUM(Q12:R14)+D11+R20</f>
        <v>2.5561693028359249</v>
      </c>
      <c r="S22" s="123"/>
      <c r="T22" s="124"/>
      <c r="U22" s="125">
        <f>SUM(W12:X14)+C11+U20</f>
        <v>3.3787876014380602</v>
      </c>
      <c r="V22" s="126"/>
      <c r="W22" s="126"/>
      <c r="X22" s="127" t="s">
        <v>31</v>
      </c>
      <c r="Y22" s="127"/>
      <c r="Z22" s="123">
        <f>SUM(Y12:Z14)+D11+Z20</f>
        <v>2.4465850563206195</v>
      </c>
      <c r="AA22" s="123"/>
      <c r="AB22" s="124"/>
      <c r="AC22" s="125">
        <f>SUM(AE12:AF14)+C11+AC20</f>
        <v>3.3587730213259861</v>
      </c>
      <c r="AD22" s="126"/>
      <c r="AE22" s="126"/>
      <c r="AF22" s="127" t="s">
        <v>31</v>
      </c>
      <c r="AG22" s="127"/>
      <c r="AH22" s="123">
        <f>SUM(AG12:AH14)+D11+AH20</f>
        <v>2.4343817614672187</v>
      </c>
      <c r="AI22" s="123"/>
      <c r="AJ22" s="124"/>
      <c r="AK22" s="125">
        <f>SUM(AM12:AN14)+C11+AK20</f>
        <v>3.2786519413575506</v>
      </c>
      <c r="AL22" s="126"/>
      <c r="AM22" s="126"/>
      <c r="AN22" s="127" t="s">
        <v>31</v>
      </c>
      <c r="AO22" s="127"/>
      <c r="AP22" s="123">
        <f>SUM(AO12:AP14)+D11+AP20</f>
        <v>2.3840271863771885</v>
      </c>
      <c r="AQ22" s="123"/>
      <c r="AR22" s="124"/>
      <c r="AS22" s="125">
        <f>SUM(AU12:AV14)+C11+AS20</f>
        <v>3.2506236384034368</v>
      </c>
      <c r="AT22" s="126"/>
      <c r="AU22" s="126"/>
      <c r="AV22" s="127" t="s">
        <v>31</v>
      </c>
      <c r="AW22" s="127"/>
      <c r="AX22" s="123">
        <f>SUM(AW12:AX14)+D11+AX20</f>
        <v>2.3667515030174937</v>
      </c>
      <c r="AY22" s="123"/>
      <c r="AZ22" s="124"/>
      <c r="BA22" s="125">
        <f>SUM(BC12:BD14)+C11+BA20</f>
        <v>3.31868045366368</v>
      </c>
      <c r="BB22" s="126"/>
      <c r="BC22" s="126"/>
      <c r="BD22" s="127" t="s">
        <v>31</v>
      </c>
      <c r="BE22" s="127"/>
      <c r="BF22" s="123">
        <f>SUM(BE12:BF14)+D11+BF20</f>
        <v>2.4084195039660439</v>
      </c>
      <c r="BG22" s="123"/>
      <c r="BH22" s="124"/>
      <c r="BI22" s="125">
        <f>SUM(BK12:BL14)+C11+BI20</f>
        <v>3.4989970685974709</v>
      </c>
      <c r="BJ22" s="126"/>
      <c r="BK22" s="126"/>
      <c r="BL22" s="127" t="s">
        <v>31</v>
      </c>
      <c r="BM22" s="127"/>
      <c r="BN22" s="123">
        <f>SUM(BM12:BN14)+D11+BN20</f>
        <v>2.5227944727500531</v>
      </c>
      <c r="BO22" s="123"/>
      <c r="BP22" s="124"/>
      <c r="BQ22" s="125">
        <f>SUM(BS12:BT14)+C11+BQ20</f>
        <v>3.7393100050281816</v>
      </c>
      <c r="BR22" s="126"/>
      <c r="BS22" s="126"/>
      <c r="BT22" s="127" t="s">
        <v>31</v>
      </c>
      <c r="BU22" s="127"/>
      <c r="BV22" s="123">
        <f>SUM(BU12:BV14)+D11+BV20</f>
        <v>2.6725946910275851</v>
      </c>
      <c r="BW22" s="123"/>
      <c r="BX22" s="124"/>
      <c r="BY22" s="125">
        <f>SUM(CA12:CB14)+C11+BY20</f>
        <v>4.1990536826968432</v>
      </c>
      <c r="BZ22" s="126"/>
      <c r="CA22" s="126"/>
      <c r="CB22" s="127" t="s">
        <v>31</v>
      </c>
      <c r="CC22" s="127"/>
      <c r="CD22" s="123">
        <f>SUM(CC12:CD14)+D11+CD20</f>
        <v>2.9626035202613723</v>
      </c>
      <c r="CE22" s="123"/>
      <c r="CF22" s="124"/>
      <c r="CG22" s="125">
        <f>SUM(CI12:CJ14)+C11+CG20</f>
        <v>4.4104716614836237</v>
      </c>
      <c r="CH22" s="126"/>
      <c r="CI22" s="126"/>
      <c r="CJ22" s="127" t="s">
        <v>31</v>
      </c>
      <c r="CK22" s="127"/>
      <c r="CL22" s="123">
        <f>SUM(CK12:CL14)+D11+CL20</f>
        <v>3.0977584850047348</v>
      </c>
      <c r="CM22" s="123"/>
      <c r="CN22" s="124"/>
      <c r="CO22" s="125">
        <f>SUM(CQ12:CR14)+C11+CO20</f>
        <v>4.6711128548428897</v>
      </c>
      <c r="CP22" s="126"/>
      <c r="CQ22" s="126"/>
      <c r="CR22" s="127" t="s">
        <v>31</v>
      </c>
      <c r="CS22" s="127"/>
      <c r="CT22" s="123">
        <f>SUM(CS12:CT14)+D11+CT20</f>
        <v>3.2673674448453909</v>
      </c>
      <c r="CU22" s="123"/>
      <c r="CV22" s="124"/>
      <c r="CW22" s="125">
        <f>SUM(CY12:CZ14)+C11+CW20</f>
        <v>4.9117001609661424</v>
      </c>
      <c r="CX22" s="126"/>
      <c r="CY22" s="126"/>
      <c r="CZ22" s="127" t="s">
        <v>31</v>
      </c>
      <c r="DA22" s="127"/>
      <c r="DB22" s="123">
        <f>SUM(DA12:DB14)+D11+DB20</f>
        <v>3.4238022693153907</v>
      </c>
      <c r="DC22" s="123"/>
      <c r="DD22" s="124"/>
      <c r="DE22" s="125">
        <f>SUM(DG12:DH14)+C11+DE20</f>
        <v>4.9397421781009392</v>
      </c>
      <c r="DF22" s="126"/>
      <c r="DG22" s="126"/>
      <c r="DH22" s="127" t="s">
        <v>31</v>
      </c>
      <c r="DI22" s="127"/>
      <c r="DJ22" s="123">
        <f>SUM(DI12:DJ14)+D11+DJ20</f>
        <v>3.4414041727044671</v>
      </c>
      <c r="DK22" s="123"/>
      <c r="DL22" s="124"/>
      <c r="DM22" s="125">
        <f>SUM(DO12:DP14)+C11+DM20</f>
        <v>5.0018121077699922</v>
      </c>
      <c r="DN22" s="126"/>
      <c r="DO22" s="126"/>
      <c r="DP22" s="127" t="s">
        <v>31</v>
      </c>
      <c r="DQ22" s="127"/>
      <c r="DR22" s="123">
        <f>SUM(DQ12:DR14)+D11+DR20</f>
        <v>3.4798130027710519</v>
      </c>
      <c r="DS22" s="123"/>
      <c r="DT22" s="124"/>
      <c r="DU22" s="125">
        <f>SUM(DW12:DX14)+C11+DU20</f>
        <v>4.7913368332996429</v>
      </c>
      <c r="DV22" s="126"/>
      <c r="DW22" s="126"/>
      <c r="DX22" s="127" t="s">
        <v>31</v>
      </c>
      <c r="DY22" s="127"/>
      <c r="DZ22" s="123">
        <f>SUM(DY12:DZ14)+D11+DZ20</f>
        <v>3.3438818966352657</v>
      </c>
      <c r="EA22" s="123"/>
      <c r="EB22" s="124"/>
      <c r="EC22" s="125">
        <f>SUM(EE12:EF14)+C11+EC20</f>
        <v>4.019603626652489</v>
      </c>
      <c r="ED22" s="126"/>
      <c r="EE22" s="126"/>
      <c r="EF22" s="127" t="s">
        <v>31</v>
      </c>
      <c r="EG22" s="127"/>
      <c r="EH22" s="123">
        <f>SUM(EG12:EH14)+D11+EH20</f>
        <v>2.8455921836615956</v>
      </c>
      <c r="EI22" s="123"/>
      <c r="EJ22" s="124"/>
      <c r="EK22" s="125">
        <f>SUM(EM12:EN14)+C11+EK20</f>
        <v>3.8643727719248746</v>
      </c>
      <c r="EL22" s="126"/>
      <c r="EM22" s="126"/>
      <c r="EN22" s="127" t="s">
        <v>31</v>
      </c>
      <c r="EO22" s="127"/>
      <c r="EP22" s="123">
        <f>SUM(EO12:EP14)+D11+EP20</f>
        <v>2.7481565591737773</v>
      </c>
      <c r="EQ22" s="123"/>
      <c r="ER22" s="124"/>
      <c r="ES22" s="125">
        <f>SUM(EU12:EV14)+C11+ES20</f>
        <v>3.9395462744819989</v>
      </c>
      <c r="ET22" s="126"/>
      <c r="EU22" s="126"/>
      <c r="EV22" s="127" t="s">
        <v>31</v>
      </c>
      <c r="EW22" s="127"/>
      <c r="EX22" s="123">
        <f>SUM(EW12:EX14)+D11+EX20</f>
        <v>2.7968181661737757</v>
      </c>
      <c r="EY22" s="123"/>
      <c r="EZ22" s="124"/>
      <c r="FA22" s="125">
        <f>SUM(FC12:FD14)+C11+FA20</f>
        <v>3.9295377521124579</v>
      </c>
      <c r="FB22" s="126"/>
      <c r="FC22" s="126"/>
      <c r="FD22" s="127" t="s">
        <v>31</v>
      </c>
      <c r="FE22" s="127"/>
      <c r="FF22" s="123">
        <f>SUM(FE12:FF14)+D11+FF20</f>
        <v>2.7906877654338396</v>
      </c>
      <c r="FG22" s="123"/>
      <c r="FH22" s="124"/>
      <c r="FI22" s="125">
        <f>SUM(FK12:FL14)+C11+FI20</f>
        <v>3.9195410291271897</v>
      </c>
      <c r="FJ22" s="126"/>
      <c r="FK22" s="126"/>
      <c r="FL22" s="127" t="s">
        <v>31</v>
      </c>
      <c r="FM22" s="127"/>
      <c r="FN22" s="123">
        <f>SUM(FM12:FN14)+D11+FN20</f>
        <v>2.7848463563171064</v>
      </c>
      <c r="FO22" s="123"/>
      <c r="FP22" s="124"/>
      <c r="FQ22" s="125">
        <f>SUM(FS12:FT14)+C11+FQ20</f>
        <v>3.8974847517780802</v>
      </c>
      <c r="FR22" s="126"/>
      <c r="FS22" s="126"/>
      <c r="FT22" s="127" t="s">
        <v>31</v>
      </c>
      <c r="FU22" s="127"/>
      <c r="FV22" s="123">
        <f>SUM(FU12:FV14)+D11+FV20</f>
        <v>2.7704423299190979</v>
      </c>
      <c r="FW22" s="123"/>
      <c r="FX22" s="124"/>
      <c r="FY22" s="125">
        <f>SUM(GA12:GB14)+C11+FY20</f>
        <v>4.5810223854062366</v>
      </c>
      <c r="FZ22" s="126"/>
      <c r="GA22" s="126"/>
      <c r="GB22" s="127" t="s">
        <v>31</v>
      </c>
      <c r="GC22" s="127"/>
      <c r="GD22" s="123">
        <f>SUM(GC12:GD14)+D11+GD20</f>
        <v>3.2118776694455446</v>
      </c>
      <c r="GE22" s="123"/>
      <c r="GF22" s="124"/>
      <c r="GG22" s="125">
        <f>SUM(GI12:GJ14)+C11+GG20</f>
        <v>4.7214260137220627</v>
      </c>
      <c r="GH22" s="126"/>
      <c r="GI22" s="126"/>
      <c r="GJ22" s="127" t="s">
        <v>31</v>
      </c>
      <c r="GK22" s="127"/>
      <c r="GL22" s="123">
        <f>SUM(GK12:GL14)+D11+GL20</f>
        <v>3.3046372606519099</v>
      </c>
      <c r="GM22" s="123"/>
      <c r="GN22" s="124"/>
      <c r="GO22" s="125">
        <f>SUM(GQ12:GR14)+C11+GO20</f>
        <v>4.3506170390038639</v>
      </c>
      <c r="GP22" s="126"/>
      <c r="GQ22" s="126"/>
      <c r="GR22" s="127" t="s">
        <v>31</v>
      </c>
      <c r="GS22" s="127"/>
      <c r="GT22" s="123">
        <f>SUM(GS12:GT14)+D11+GT20</f>
        <v>3.0657980414725512</v>
      </c>
      <c r="GU22" s="123"/>
      <c r="GV22" s="124"/>
    </row>
    <row r="23" spans="1:204" ht="13.5" thickBot="1" x14ac:dyDescent="0.25">
      <c r="A23" s="121"/>
      <c r="B23" s="122"/>
      <c r="C23" s="122"/>
      <c r="D23" s="122"/>
      <c r="E23" s="77"/>
      <c r="F23" s="77"/>
      <c r="G23" s="77"/>
      <c r="H23" s="77"/>
      <c r="I23" s="131" t="s">
        <v>34</v>
      </c>
      <c r="J23" s="132"/>
      <c r="K23" s="132"/>
      <c r="L23" s="133"/>
      <c r="M23" s="134">
        <f>SUM(M21,M22)</f>
        <v>9.4274900786160991</v>
      </c>
      <c r="N23" s="134"/>
      <c r="O23" s="134"/>
      <c r="P23" s="135" t="s">
        <v>31</v>
      </c>
      <c r="Q23" s="135"/>
      <c r="R23" s="136">
        <f>SUM(R21,R22)</f>
        <v>6.8753239280649483</v>
      </c>
      <c r="S23" s="136"/>
      <c r="T23" s="137"/>
      <c r="U23" s="138">
        <f>SUM(U21,U22)</f>
        <v>8.9628317650469675</v>
      </c>
      <c r="V23" s="134"/>
      <c r="W23" s="134"/>
      <c r="X23" s="135" t="s">
        <v>31</v>
      </c>
      <c r="Y23" s="135"/>
      <c r="Z23" s="136">
        <f>SUM(Z21,Z22)</f>
        <v>6.5797007689819225</v>
      </c>
      <c r="AA23" s="136"/>
      <c r="AB23" s="137"/>
      <c r="AC23" s="138">
        <f>SUM(AC21,AC22)</f>
        <v>9.1330751722671781</v>
      </c>
      <c r="AD23" s="134"/>
      <c r="AE23" s="134"/>
      <c r="AF23" s="135" t="s">
        <v>31</v>
      </c>
      <c r="AG23" s="135"/>
      <c r="AH23" s="136">
        <f>SUM(AH21,AH22)</f>
        <v>6.6821218029825697</v>
      </c>
      <c r="AI23" s="136"/>
      <c r="AJ23" s="137"/>
      <c r="AK23" s="138">
        <f>SUM(AK21,AK22)</f>
        <v>8.7625690050659131</v>
      </c>
      <c r="AL23" s="134"/>
      <c r="AM23" s="134"/>
      <c r="AN23" s="135" t="s">
        <v>31</v>
      </c>
      <c r="AO23" s="135"/>
      <c r="AP23" s="136">
        <f>SUM(AP21,AP22)</f>
        <v>6.4474435122739973</v>
      </c>
      <c r="AQ23" s="136"/>
      <c r="AR23" s="137"/>
      <c r="AS23" s="138">
        <f>SUM(AS21,AS22)</f>
        <v>8.6744774723214917</v>
      </c>
      <c r="AT23" s="134"/>
      <c r="AU23" s="134"/>
      <c r="AV23" s="135" t="s">
        <v>31</v>
      </c>
      <c r="AW23" s="135"/>
      <c r="AX23" s="136">
        <f>SUM(AX21,AX22)</f>
        <v>6.3902352147051946</v>
      </c>
      <c r="AY23" s="136"/>
      <c r="AZ23" s="137"/>
      <c r="BA23" s="138">
        <f>SUM(BA21,BA22)</f>
        <v>8.7245419703278468</v>
      </c>
      <c r="BB23" s="134"/>
      <c r="BC23" s="134"/>
      <c r="BD23" s="135" t="s">
        <v>31</v>
      </c>
      <c r="BE23" s="135"/>
      <c r="BF23" s="136">
        <f>SUM(BF21,BF22)</f>
        <v>6.4216950492470559</v>
      </c>
      <c r="BG23" s="136"/>
      <c r="BH23" s="137"/>
      <c r="BI23" s="138">
        <f>SUM(BI21,BI22)</f>
        <v>9.3334288283747959</v>
      </c>
      <c r="BJ23" s="134"/>
      <c r="BK23" s="134"/>
      <c r="BL23" s="135" t="s">
        <v>31</v>
      </c>
      <c r="BM23" s="135"/>
      <c r="BN23" s="136">
        <f>SUM(BN21,BN22)</f>
        <v>6.8199648337332288</v>
      </c>
      <c r="BO23" s="136"/>
      <c r="BP23" s="137"/>
      <c r="BQ23" s="138">
        <f>SUM(BQ21,BQ22)</f>
        <v>9.5137400115447974</v>
      </c>
      <c r="BR23" s="134"/>
      <c r="BS23" s="134"/>
      <c r="BT23" s="135" t="s">
        <v>31</v>
      </c>
      <c r="BU23" s="135"/>
      <c r="BV23" s="136">
        <f>SUM(BV21,BV22)</f>
        <v>6.9163449920851594</v>
      </c>
      <c r="BW23" s="136"/>
      <c r="BX23" s="137"/>
      <c r="BY23" s="138">
        <f>SUM(BY21,BY22)</f>
        <v>4.1990536826968432</v>
      </c>
      <c r="BZ23" s="134"/>
      <c r="CA23" s="134"/>
      <c r="CB23" s="135" t="s">
        <v>31</v>
      </c>
      <c r="CC23" s="135"/>
      <c r="CD23" s="136">
        <f>SUM(CD21,CD22)</f>
        <v>2.9626035202613723</v>
      </c>
      <c r="CE23" s="136"/>
      <c r="CF23" s="137"/>
      <c r="CG23" s="138">
        <f>SUM(CG21,CG22)</f>
        <v>12.529393467788339</v>
      </c>
      <c r="CH23" s="134"/>
      <c r="CI23" s="134"/>
      <c r="CJ23" s="135" t="s">
        <v>31</v>
      </c>
      <c r="CK23" s="135"/>
      <c r="CL23" s="136">
        <f>SUM(CL21,CL22)</f>
        <v>8.8812438011985648</v>
      </c>
      <c r="CM23" s="136"/>
      <c r="CN23" s="137"/>
      <c r="CO23" s="138">
        <f>SUM(CO21,CO22)</f>
        <v>12.790292975350674</v>
      </c>
      <c r="CP23" s="134"/>
      <c r="CQ23" s="134"/>
      <c r="CR23" s="135" t="s">
        <v>31</v>
      </c>
      <c r="CS23" s="135"/>
      <c r="CT23" s="136">
        <f>SUM(CT21,CT22)</f>
        <v>9.0462356518062919</v>
      </c>
      <c r="CU23" s="136"/>
      <c r="CV23" s="137"/>
      <c r="CW23" s="138">
        <f>SUM(CW21,CW22)</f>
        <v>12.840400913052402</v>
      </c>
      <c r="CX23" s="134"/>
      <c r="CY23" s="134"/>
      <c r="CZ23" s="135" t="s">
        <v>31</v>
      </c>
      <c r="DA23" s="135"/>
      <c r="DB23" s="136">
        <f>SUM(DB21,DB22)</f>
        <v>9.0759832815021184</v>
      </c>
      <c r="DC23" s="136"/>
      <c r="DD23" s="137"/>
      <c r="DE23" s="138">
        <f>SUM(DE21,DE22)</f>
        <v>12.878523549680684</v>
      </c>
      <c r="DF23" s="134"/>
      <c r="DG23" s="134"/>
      <c r="DH23" s="135" t="s">
        <v>31</v>
      </c>
      <c r="DI23" s="135"/>
      <c r="DJ23" s="136">
        <f>SUM(DJ21,DJ22)</f>
        <v>9.1022114553995408</v>
      </c>
      <c r="DK23" s="136"/>
      <c r="DL23" s="137"/>
      <c r="DM23" s="138">
        <f>SUM(DM21,DM22)</f>
        <v>12.940501879915551</v>
      </c>
      <c r="DN23" s="134"/>
      <c r="DO23" s="134"/>
      <c r="DP23" s="135" t="s">
        <v>31</v>
      </c>
      <c r="DQ23" s="135"/>
      <c r="DR23" s="136">
        <f>SUM(DR21,DR22)</f>
        <v>9.1383476935382291</v>
      </c>
      <c r="DS23" s="136"/>
      <c r="DT23" s="137"/>
      <c r="DU23" s="138">
        <f>SUM(DU21,DU22)</f>
        <v>12.629799165967311</v>
      </c>
      <c r="DV23" s="134"/>
      <c r="DW23" s="134"/>
      <c r="DX23" s="135" t="s">
        <v>31</v>
      </c>
      <c r="DY23" s="135"/>
      <c r="DZ23" s="136">
        <f>SUM(DZ21,DZ22)</f>
        <v>8.9336613663293125</v>
      </c>
      <c r="EA23" s="136"/>
      <c r="EB23" s="137"/>
      <c r="EC23" s="138">
        <f>SUM(EC21,EC22)</f>
        <v>11.617477862622366</v>
      </c>
      <c r="ED23" s="134"/>
      <c r="EE23" s="134"/>
      <c r="EF23" s="135" t="s">
        <v>31</v>
      </c>
      <c r="EG23" s="135"/>
      <c r="EH23" s="136">
        <f>SUM(EH21,EH22)</f>
        <v>8.2743363602302846</v>
      </c>
      <c r="EI23" s="136"/>
      <c r="EJ23" s="137"/>
      <c r="EK23" s="138">
        <f>SUM(EK21,EK22)</f>
        <v>11.211677238080647</v>
      </c>
      <c r="EL23" s="134"/>
      <c r="EM23" s="134"/>
      <c r="EN23" s="135" t="s">
        <v>31</v>
      </c>
      <c r="EO23" s="135"/>
      <c r="EP23" s="136">
        <f>SUM(EP21,EP22)</f>
        <v>8.0175812635399915</v>
      </c>
      <c r="EQ23" s="136"/>
      <c r="ER23" s="137"/>
      <c r="ES23" s="138">
        <f>SUM(ES21,ES22)</f>
        <v>11.276824719409177</v>
      </c>
      <c r="ET23" s="134"/>
      <c r="EU23" s="134"/>
      <c r="EV23" s="135" t="s">
        <v>31</v>
      </c>
      <c r="EW23" s="135"/>
      <c r="EX23" s="136">
        <f>SUM(EX21,EX22)</f>
        <v>8.0613405088961567</v>
      </c>
      <c r="EY23" s="136"/>
      <c r="EZ23" s="137"/>
      <c r="FA23" s="138">
        <f>SUM(FA21,FA22)</f>
        <v>11.306937804729229</v>
      </c>
      <c r="FB23" s="134"/>
      <c r="FC23" s="134"/>
      <c r="FD23" s="135" t="s">
        <v>31</v>
      </c>
      <c r="FE23" s="135"/>
      <c r="FF23" s="136">
        <f>SUM(FF21,FF22)</f>
        <v>8.0879137197371485</v>
      </c>
      <c r="FG23" s="136"/>
      <c r="FH23" s="137"/>
      <c r="FI23" s="138">
        <f>SUM(FI21,FI22)</f>
        <v>11.286696899184859</v>
      </c>
      <c r="FJ23" s="134"/>
      <c r="FK23" s="134"/>
      <c r="FL23" s="135" t="s">
        <v>31</v>
      </c>
      <c r="FM23" s="135"/>
      <c r="FN23" s="136">
        <f>SUM(FN21,FN22)</f>
        <v>8.0926628687965412</v>
      </c>
      <c r="FO23" s="136"/>
      <c r="FP23" s="137"/>
      <c r="FQ23" s="138">
        <f>SUM(FQ21,FQ22)</f>
        <v>11.044172359483232</v>
      </c>
      <c r="FR23" s="134"/>
      <c r="FS23" s="134"/>
      <c r="FT23" s="135" t="s">
        <v>31</v>
      </c>
      <c r="FU23" s="135"/>
      <c r="FV23" s="136">
        <f>SUM(FV21,FV22)</f>
        <v>7.9178983830675715</v>
      </c>
      <c r="FW23" s="136"/>
      <c r="FX23" s="137"/>
      <c r="FY23" s="138">
        <f>SUM(FY21,FY22)</f>
        <v>11.757724029545601</v>
      </c>
      <c r="FZ23" s="134"/>
      <c r="GA23" s="134"/>
      <c r="GB23" s="135" t="s">
        <v>31</v>
      </c>
      <c r="GC23" s="135"/>
      <c r="GD23" s="136">
        <f>SUM(GD21,GD22)</f>
        <v>8.3756606489110936</v>
      </c>
      <c r="GE23" s="136"/>
      <c r="GF23" s="137"/>
      <c r="GG23" s="138">
        <f>SUM(GG21,GG22)</f>
        <v>11.787895821310272</v>
      </c>
      <c r="GH23" s="134"/>
      <c r="GI23" s="134"/>
      <c r="GJ23" s="135" t="s">
        <v>31</v>
      </c>
      <c r="GK23" s="135"/>
      <c r="GL23" s="136">
        <f>SUM(GL21,GL22)</f>
        <v>8.3912870805684125</v>
      </c>
      <c r="GM23" s="136"/>
      <c r="GN23" s="137"/>
      <c r="GO23" s="138">
        <f>SUM(GO21,GO22)</f>
        <v>10.886227128326038</v>
      </c>
      <c r="GP23" s="134"/>
      <c r="GQ23" s="134"/>
      <c r="GR23" s="135" t="s">
        <v>31</v>
      </c>
      <c r="GS23" s="135"/>
      <c r="GT23" s="136">
        <f>SUM(GT21,GT22)</f>
        <v>7.8100825079027114</v>
      </c>
      <c r="GU23" s="136"/>
      <c r="GV23" s="137"/>
    </row>
    <row r="24" spans="1:204" ht="30" customHeight="1" thickBot="1" x14ac:dyDescent="0.25">
      <c r="A24" s="139" t="s">
        <v>35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</row>
    <row r="25" spans="1:204" ht="15.75" customHeight="1" thickBot="1" x14ac:dyDescent="0.25">
      <c r="A25" s="140" t="s">
        <v>7</v>
      </c>
      <c r="B25" s="141"/>
      <c r="C25" s="141" t="s">
        <v>3</v>
      </c>
      <c r="D25" s="141"/>
      <c r="E25" s="141" t="s">
        <v>36</v>
      </c>
      <c r="F25" s="141"/>
      <c r="G25" s="141"/>
      <c r="H25" s="141"/>
      <c r="I25" s="141"/>
      <c r="J25" s="141"/>
      <c r="K25" s="141"/>
      <c r="L25" s="142"/>
      <c r="M25" s="32" t="s">
        <v>37</v>
      </c>
      <c r="N25" s="143"/>
      <c r="O25" s="143"/>
      <c r="P25" s="143"/>
      <c r="Q25" s="143"/>
      <c r="R25" s="143"/>
      <c r="S25" s="143"/>
      <c r="T25" s="31"/>
      <c r="U25" s="32" t="s">
        <v>37</v>
      </c>
      <c r="V25" s="143"/>
      <c r="W25" s="143"/>
      <c r="X25" s="143"/>
      <c r="Y25" s="143"/>
      <c r="Z25" s="143"/>
      <c r="AA25" s="143"/>
      <c r="AB25" s="31"/>
      <c r="AC25" s="32" t="s">
        <v>37</v>
      </c>
      <c r="AD25" s="143"/>
      <c r="AE25" s="143"/>
      <c r="AF25" s="143"/>
      <c r="AG25" s="143"/>
      <c r="AH25" s="143"/>
      <c r="AI25" s="143"/>
      <c r="AJ25" s="31"/>
      <c r="AK25" s="32" t="s">
        <v>37</v>
      </c>
      <c r="AL25" s="143"/>
      <c r="AM25" s="143"/>
      <c r="AN25" s="143"/>
      <c r="AO25" s="143"/>
      <c r="AP25" s="143"/>
      <c r="AQ25" s="143"/>
      <c r="AR25" s="31"/>
      <c r="AS25" s="32" t="s">
        <v>37</v>
      </c>
      <c r="AT25" s="143"/>
      <c r="AU25" s="143"/>
      <c r="AV25" s="143"/>
      <c r="AW25" s="143"/>
      <c r="AX25" s="143"/>
      <c r="AY25" s="143"/>
      <c r="AZ25" s="31"/>
      <c r="BA25" s="32" t="s">
        <v>37</v>
      </c>
      <c r="BB25" s="143"/>
      <c r="BC25" s="143"/>
      <c r="BD25" s="143"/>
      <c r="BE25" s="143"/>
      <c r="BF25" s="143"/>
      <c r="BG25" s="143"/>
      <c r="BH25" s="31"/>
      <c r="BI25" s="32" t="s">
        <v>37</v>
      </c>
      <c r="BJ25" s="143"/>
      <c r="BK25" s="143"/>
      <c r="BL25" s="143"/>
      <c r="BM25" s="143"/>
      <c r="BN25" s="143"/>
      <c r="BO25" s="143"/>
      <c r="BP25" s="31"/>
      <c r="BQ25" s="32" t="s">
        <v>37</v>
      </c>
      <c r="BR25" s="143"/>
      <c r="BS25" s="143"/>
      <c r="BT25" s="143"/>
      <c r="BU25" s="143"/>
      <c r="BV25" s="143"/>
      <c r="BW25" s="143"/>
      <c r="BX25" s="31"/>
      <c r="BY25" s="32" t="s">
        <v>37</v>
      </c>
      <c r="BZ25" s="143"/>
      <c r="CA25" s="143"/>
      <c r="CB25" s="143"/>
      <c r="CC25" s="143"/>
      <c r="CD25" s="143"/>
      <c r="CE25" s="143"/>
      <c r="CF25" s="31"/>
      <c r="CG25" s="32" t="s">
        <v>37</v>
      </c>
      <c r="CH25" s="143"/>
      <c r="CI25" s="143"/>
      <c r="CJ25" s="143"/>
      <c r="CK25" s="143"/>
      <c r="CL25" s="143"/>
      <c r="CM25" s="143"/>
      <c r="CN25" s="31"/>
      <c r="CO25" s="32" t="s">
        <v>37</v>
      </c>
      <c r="CP25" s="143"/>
      <c r="CQ25" s="143"/>
      <c r="CR25" s="143"/>
      <c r="CS25" s="143"/>
      <c r="CT25" s="143"/>
      <c r="CU25" s="143"/>
      <c r="CV25" s="31"/>
      <c r="CW25" s="32" t="s">
        <v>37</v>
      </c>
      <c r="CX25" s="143"/>
      <c r="CY25" s="143"/>
      <c r="CZ25" s="143"/>
      <c r="DA25" s="143"/>
      <c r="DB25" s="143"/>
      <c r="DC25" s="143"/>
      <c r="DD25" s="31"/>
      <c r="DE25" s="32" t="s">
        <v>37</v>
      </c>
      <c r="DF25" s="143"/>
      <c r="DG25" s="143"/>
      <c r="DH25" s="143"/>
      <c r="DI25" s="143"/>
      <c r="DJ25" s="143"/>
      <c r="DK25" s="143"/>
      <c r="DL25" s="31"/>
      <c r="DM25" s="32" t="s">
        <v>37</v>
      </c>
      <c r="DN25" s="143"/>
      <c r="DO25" s="143"/>
      <c r="DP25" s="143"/>
      <c r="DQ25" s="143"/>
      <c r="DR25" s="143"/>
      <c r="DS25" s="143"/>
      <c r="DT25" s="31"/>
      <c r="DU25" s="32" t="s">
        <v>37</v>
      </c>
      <c r="DV25" s="143"/>
      <c r="DW25" s="143"/>
      <c r="DX25" s="143"/>
      <c r="DY25" s="143"/>
      <c r="DZ25" s="143"/>
      <c r="EA25" s="143"/>
      <c r="EB25" s="31"/>
      <c r="EC25" s="32" t="s">
        <v>37</v>
      </c>
      <c r="ED25" s="143"/>
      <c r="EE25" s="143"/>
      <c r="EF25" s="143"/>
      <c r="EG25" s="143"/>
      <c r="EH25" s="143"/>
      <c r="EI25" s="143"/>
      <c r="EJ25" s="31"/>
      <c r="EK25" s="32" t="s">
        <v>37</v>
      </c>
      <c r="EL25" s="143"/>
      <c r="EM25" s="143"/>
      <c r="EN25" s="143"/>
      <c r="EO25" s="143"/>
      <c r="EP25" s="143"/>
      <c r="EQ25" s="143"/>
      <c r="ER25" s="31"/>
      <c r="ES25" s="32" t="s">
        <v>37</v>
      </c>
      <c r="ET25" s="143"/>
      <c r="EU25" s="143"/>
      <c r="EV25" s="143"/>
      <c r="EW25" s="143"/>
      <c r="EX25" s="143"/>
      <c r="EY25" s="143"/>
      <c r="EZ25" s="31"/>
      <c r="FA25" s="32" t="s">
        <v>37</v>
      </c>
      <c r="FB25" s="143"/>
      <c r="FC25" s="143"/>
      <c r="FD25" s="143"/>
      <c r="FE25" s="143"/>
      <c r="FF25" s="143"/>
      <c r="FG25" s="143"/>
      <c r="FH25" s="31"/>
      <c r="FI25" s="32" t="s">
        <v>37</v>
      </c>
      <c r="FJ25" s="143"/>
      <c r="FK25" s="143"/>
      <c r="FL25" s="143"/>
      <c r="FM25" s="143"/>
      <c r="FN25" s="143"/>
      <c r="FO25" s="143"/>
      <c r="FP25" s="31"/>
      <c r="FQ25" s="32" t="s">
        <v>37</v>
      </c>
      <c r="FR25" s="143"/>
      <c r="FS25" s="143"/>
      <c r="FT25" s="143"/>
      <c r="FU25" s="143"/>
      <c r="FV25" s="143"/>
      <c r="FW25" s="143"/>
      <c r="FX25" s="31"/>
      <c r="FY25" s="32" t="s">
        <v>37</v>
      </c>
      <c r="FZ25" s="143"/>
      <c r="GA25" s="143"/>
      <c r="GB25" s="143"/>
      <c r="GC25" s="143"/>
      <c r="GD25" s="143"/>
      <c r="GE25" s="143"/>
      <c r="GF25" s="31"/>
      <c r="GG25" s="32" t="s">
        <v>37</v>
      </c>
      <c r="GH25" s="143"/>
      <c r="GI25" s="143"/>
      <c r="GJ25" s="143"/>
      <c r="GK25" s="143"/>
      <c r="GL25" s="143"/>
      <c r="GM25" s="143"/>
      <c r="GN25" s="31"/>
      <c r="GO25" s="32" t="s">
        <v>37</v>
      </c>
      <c r="GP25" s="143"/>
      <c r="GQ25" s="143"/>
      <c r="GR25" s="143"/>
      <c r="GS25" s="143"/>
      <c r="GT25" s="143"/>
      <c r="GU25" s="143"/>
      <c r="GV25" s="31"/>
    </row>
    <row r="26" spans="1:204" x14ac:dyDescent="0.2">
      <c r="A26" s="34">
        <v>35</v>
      </c>
      <c r="B26" s="35"/>
      <c r="C26" s="35" t="s">
        <v>18</v>
      </c>
      <c r="D26" s="35"/>
      <c r="E26" s="79" t="s">
        <v>38</v>
      </c>
      <c r="F26" s="79"/>
      <c r="G26" s="79"/>
      <c r="H26" s="79"/>
      <c r="I26" s="79"/>
      <c r="J26" s="79"/>
      <c r="K26" s="79"/>
      <c r="L26" s="80"/>
      <c r="M26" s="144">
        <v>37.099998474121094</v>
      </c>
      <c r="N26" s="145"/>
      <c r="O26" s="145"/>
      <c r="P26" s="145"/>
      <c r="Q26" s="145"/>
      <c r="R26" s="145"/>
      <c r="S26" s="145"/>
      <c r="T26" s="146"/>
      <c r="U26" s="144">
        <v>37.200000762939453</v>
      </c>
      <c r="V26" s="145"/>
      <c r="W26" s="145"/>
      <c r="X26" s="145"/>
      <c r="Y26" s="145"/>
      <c r="Z26" s="145"/>
      <c r="AA26" s="145"/>
      <c r="AB26" s="146"/>
      <c r="AC26" s="144">
        <v>37.200000762939453</v>
      </c>
      <c r="AD26" s="145"/>
      <c r="AE26" s="145"/>
      <c r="AF26" s="145"/>
      <c r="AG26" s="145"/>
      <c r="AH26" s="145"/>
      <c r="AI26" s="145"/>
      <c r="AJ26" s="146"/>
      <c r="AK26" s="144">
        <v>37.200000762939453</v>
      </c>
      <c r="AL26" s="145"/>
      <c r="AM26" s="145"/>
      <c r="AN26" s="145"/>
      <c r="AO26" s="145"/>
      <c r="AP26" s="145"/>
      <c r="AQ26" s="145"/>
      <c r="AR26" s="146"/>
      <c r="AS26" s="144">
        <v>37.5</v>
      </c>
      <c r="AT26" s="145"/>
      <c r="AU26" s="145"/>
      <c r="AV26" s="145"/>
      <c r="AW26" s="145"/>
      <c r="AX26" s="145"/>
      <c r="AY26" s="145"/>
      <c r="AZ26" s="146"/>
      <c r="BA26" s="144">
        <v>37.200000762939453</v>
      </c>
      <c r="BB26" s="145"/>
      <c r="BC26" s="145"/>
      <c r="BD26" s="145"/>
      <c r="BE26" s="145"/>
      <c r="BF26" s="145"/>
      <c r="BG26" s="145"/>
      <c r="BH26" s="146"/>
      <c r="BI26" s="144">
        <v>37.200000762939453</v>
      </c>
      <c r="BJ26" s="145"/>
      <c r="BK26" s="145"/>
      <c r="BL26" s="145"/>
      <c r="BM26" s="145"/>
      <c r="BN26" s="145"/>
      <c r="BO26" s="145"/>
      <c r="BP26" s="146"/>
      <c r="BQ26" s="144">
        <v>37.099998474121094</v>
      </c>
      <c r="BR26" s="145"/>
      <c r="BS26" s="145"/>
      <c r="BT26" s="145"/>
      <c r="BU26" s="145"/>
      <c r="BV26" s="145"/>
      <c r="BW26" s="145"/>
      <c r="BX26" s="146"/>
      <c r="BY26" s="144">
        <v>37</v>
      </c>
      <c r="BZ26" s="145"/>
      <c r="CA26" s="145"/>
      <c r="CB26" s="145"/>
      <c r="CC26" s="145"/>
      <c r="CD26" s="145"/>
      <c r="CE26" s="145"/>
      <c r="CF26" s="146"/>
      <c r="CG26" s="144">
        <v>36.900001525878906</v>
      </c>
      <c r="CH26" s="145"/>
      <c r="CI26" s="145"/>
      <c r="CJ26" s="145"/>
      <c r="CK26" s="145"/>
      <c r="CL26" s="145"/>
      <c r="CM26" s="145"/>
      <c r="CN26" s="146"/>
      <c r="CO26" s="144">
        <v>37</v>
      </c>
      <c r="CP26" s="145"/>
      <c r="CQ26" s="145"/>
      <c r="CR26" s="145"/>
      <c r="CS26" s="145"/>
      <c r="CT26" s="145"/>
      <c r="CU26" s="145"/>
      <c r="CV26" s="146"/>
      <c r="CW26" s="144">
        <v>37</v>
      </c>
      <c r="CX26" s="145"/>
      <c r="CY26" s="145"/>
      <c r="CZ26" s="145"/>
      <c r="DA26" s="145"/>
      <c r="DB26" s="145"/>
      <c r="DC26" s="145"/>
      <c r="DD26" s="146"/>
      <c r="DE26" s="144">
        <v>37</v>
      </c>
      <c r="DF26" s="145"/>
      <c r="DG26" s="145"/>
      <c r="DH26" s="145"/>
      <c r="DI26" s="145"/>
      <c r="DJ26" s="145"/>
      <c r="DK26" s="145"/>
      <c r="DL26" s="146"/>
      <c r="DM26" s="144">
        <v>37</v>
      </c>
      <c r="DN26" s="145"/>
      <c r="DO26" s="145"/>
      <c r="DP26" s="145"/>
      <c r="DQ26" s="145"/>
      <c r="DR26" s="145"/>
      <c r="DS26" s="145"/>
      <c r="DT26" s="146"/>
      <c r="DU26" s="144">
        <v>37</v>
      </c>
      <c r="DV26" s="145"/>
      <c r="DW26" s="145"/>
      <c r="DX26" s="145"/>
      <c r="DY26" s="145"/>
      <c r="DZ26" s="145"/>
      <c r="EA26" s="145"/>
      <c r="EB26" s="146"/>
      <c r="EC26" s="144">
        <v>37</v>
      </c>
      <c r="ED26" s="145"/>
      <c r="EE26" s="145"/>
      <c r="EF26" s="145"/>
      <c r="EG26" s="145"/>
      <c r="EH26" s="145"/>
      <c r="EI26" s="145"/>
      <c r="EJ26" s="146"/>
      <c r="EK26" s="144">
        <v>37</v>
      </c>
      <c r="EL26" s="145"/>
      <c r="EM26" s="145"/>
      <c r="EN26" s="145"/>
      <c r="EO26" s="145"/>
      <c r="EP26" s="145"/>
      <c r="EQ26" s="145"/>
      <c r="ER26" s="146"/>
      <c r="ES26" s="144">
        <v>37</v>
      </c>
      <c r="ET26" s="145"/>
      <c r="EU26" s="145"/>
      <c r="EV26" s="145"/>
      <c r="EW26" s="145"/>
      <c r="EX26" s="145"/>
      <c r="EY26" s="145"/>
      <c r="EZ26" s="146"/>
      <c r="FA26" s="144">
        <v>37</v>
      </c>
      <c r="FB26" s="145"/>
      <c r="FC26" s="145"/>
      <c r="FD26" s="145"/>
      <c r="FE26" s="145"/>
      <c r="FF26" s="145"/>
      <c r="FG26" s="145"/>
      <c r="FH26" s="146"/>
      <c r="FI26" s="144">
        <v>37.200000762939453</v>
      </c>
      <c r="FJ26" s="145"/>
      <c r="FK26" s="145"/>
      <c r="FL26" s="145"/>
      <c r="FM26" s="145"/>
      <c r="FN26" s="145"/>
      <c r="FO26" s="145"/>
      <c r="FP26" s="146"/>
      <c r="FQ26" s="144">
        <v>37.099998474121094</v>
      </c>
      <c r="FR26" s="145"/>
      <c r="FS26" s="145"/>
      <c r="FT26" s="145"/>
      <c r="FU26" s="145"/>
      <c r="FV26" s="145"/>
      <c r="FW26" s="145"/>
      <c r="FX26" s="146"/>
      <c r="FY26" s="144">
        <v>37</v>
      </c>
      <c r="FZ26" s="145"/>
      <c r="GA26" s="145"/>
      <c r="GB26" s="145"/>
      <c r="GC26" s="145"/>
      <c r="GD26" s="145"/>
      <c r="GE26" s="145"/>
      <c r="GF26" s="146"/>
      <c r="GG26" s="144">
        <v>37</v>
      </c>
      <c r="GH26" s="145"/>
      <c r="GI26" s="145"/>
      <c r="GJ26" s="145"/>
      <c r="GK26" s="145"/>
      <c r="GL26" s="145"/>
      <c r="GM26" s="145"/>
      <c r="GN26" s="146"/>
      <c r="GO26" s="144">
        <v>37.200000762939453</v>
      </c>
      <c r="GP26" s="145"/>
      <c r="GQ26" s="145"/>
      <c r="GR26" s="145"/>
      <c r="GS26" s="145"/>
      <c r="GT26" s="145"/>
      <c r="GU26" s="145"/>
      <c r="GV26" s="146"/>
    </row>
    <row r="27" spans="1:204" x14ac:dyDescent="0.2">
      <c r="A27" s="56">
        <v>35</v>
      </c>
      <c r="B27" s="57"/>
      <c r="C27" s="57" t="s">
        <v>24</v>
      </c>
      <c r="D27" s="57"/>
      <c r="E27" s="58" t="s">
        <v>39</v>
      </c>
      <c r="F27" s="58"/>
      <c r="G27" s="58"/>
      <c r="H27" s="58"/>
      <c r="I27" s="58"/>
      <c r="J27" s="58"/>
      <c r="K27" s="58"/>
      <c r="L27" s="87"/>
      <c r="M27" s="147">
        <v>37</v>
      </c>
      <c r="N27" s="148"/>
      <c r="O27" s="148"/>
      <c r="P27" s="148"/>
      <c r="Q27" s="148"/>
      <c r="R27" s="148"/>
      <c r="S27" s="148"/>
      <c r="T27" s="149"/>
      <c r="U27" s="147">
        <v>37.5</v>
      </c>
      <c r="V27" s="148"/>
      <c r="W27" s="148"/>
      <c r="X27" s="148"/>
      <c r="Y27" s="148"/>
      <c r="Z27" s="148"/>
      <c r="AA27" s="148"/>
      <c r="AB27" s="149"/>
      <c r="AC27" s="147">
        <v>37.5</v>
      </c>
      <c r="AD27" s="148"/>
      <c r="AE27" s="148"/>
      <c r="AF27" s="148"/>
      <c r="AG27" s="148"/>
      <c r="AH27" s="148"/>
      <c r="AI27" s="148"/>
      <c r="AJ27" s="149"/>
      <c r="AK27" s="147">
        <v>37.5</v>
      </c>
      <c r="AL27" s="148"/>
      <c r="AM27" s="148"/>
      <c r="AN27" s="148"/>
      <c r="AO27" s="148"/>
      <c r="AP27" s="148"/>
      <c r="AQ27" s="148"/>
      <c r="AR27" s="149"/>
      <c r="AS27" s="147">
        <v>37.799999237060547</v>
      </c>
      <c r="AT27" s="148"/>
      <c r="AU27" s="148"/>
      <c r="AV27" s="148"/>
      <c r="AW27" s="148"/>
      <c r="AX27" s="148"/>
      <c r="AY27" s="148"/>
      <c r="AZ27" s="149"/>
      <c r="BA27" s="147">
        <v>37.599998474121094</v>
      </c>
      <c r="BB27" s="148"/>
      <c r="BC27" s="148"/>
      <c r="BD27" s="148"/>
      <c r="BE27" s="148"/>
      <c r="BF27" s="148"/>
      <c r="BG27" s="148"/>
      <c r="BH27" s="149"/>
      <c r="BI27" s="147">
        <v>37.5</v>
      </c>
      <c r="BJ27" s="148"/>
      <c r="BK27" s="148"/>
      <c r="BL27" s="148"/>
      <c r="BM27" s="148"/>
      <c r="BN27" s="148"/>
      <c r="BO27" s="148"/>
      <c r="BP27" s="149"/>
      <c r="BQ27" s="147">
        <v>37.200000762939453</v>
      </c>
      <c r="BR27" s="148"/>
      <c r="BS27" s="148"/>
      <c r="BT27" s="148"/>
      <c r="BU27" s="148"/>
      <c r="BV27" s="148"/>
      <c r="BW27" s="148"/>
      <c r="BX27" s="149"/>
      <c r="BY27" s="147">
        <v>37</v>
      </c>
      <c r="BZ27" s="148"/>
      <c r="CA27" s="148"/>
      <c r="CB27" s="148"/>
      <c r="CC27" s="148"/>
      <c r="CD27" s="148"/>
      <c r="CE27" s="148"/>
      <c r="CF27" s="149"/>
      <c r="CG27" s="147">
        <v>36.900001525878906</v>
      </c>
      <c r="CH27" s="148"/>
      <c r="CI27" s="148"/>
      <c r="CJ27" s="148"/>
      <c r="CK27" s="148"/>
      <c r="CL27" s="148"/>
      <c r="CM27" s="148"/>
      <c r="CN27" s="149"/>
      <c r="CO27" s="147">
        <v>37</v>
      </c>
      <c r="CP27" s="148"/>
      <c r="CQ27" s="148"/>
      <c r="CR27" s="148"/>
      <c r="CS27" s="148"/>
      <c r="CT27" s="148"/>
      <c r="CU27" s="148"/>
      <c r="CV27" s="149"/>
      <c r="CW27" s="147">
        <v>37</v>
      </c>
      <c r="CX27" s="148"/>
      <c r="CY27" s="148"/>
      <c r="CZ27" s="148"/>
      <c r="DA27" s="148"/>
      <c r="DB27" s="148"/>
      <c r="DC27" s="148"/>
      <c r="DD27" s="149"/>
      <c r="DE27" s="147">
        <v>37</v>
      </c>
      <c r="DF27" s="148"/>
      <c r="DG27" s="148"/>
      <c r="DH27" s="148"/>
      <c r="DI27" s="148"/>
      <c r="DJ27" s="148"/>
      <c r="DK27" s="148"/>
      <c r="DL27" s="149"/>
      <c r="DM27" s="147">
        <v>37</v>
      </c>
      <c r="DN27" s="148"/>
      <c r="DO27" s="148"/>
      <c r="DP27" s="148"/>
      <c r="DQ27" s="148"/>
      <c r="DR27" s="148"/>
      <c r="DS27" s="148"/>
      <c r="DT27" s="149"/>
      <c r="DU27" s="147">
        <v>37</v>
      </c>
      <c r="DV27" s="148"/>
      <c r="DW27" s="148"/>
      <c r="DX27" s="148"/>
      <c r="DY27" s="148"/>
      <c r="DZ27" s="148"/>
      <c r="EA27" s="148"/>
      <c r="EB27" s="149"/>
      <c r="EC27" s="147">
        <v>37</v>
      </c>
      <c r="ED27" s="148"/>
      <c r="EE27" s="148"/>
      <c r="EF27" s="148"/>
      <c r="EG27" s="148"/>
      <c r="EH27" s="148"/>
      <c r="EI27" s="148"/>
      <c r="EJ27" s="149"/>
      <c r="EK27" s="147">
        <v>37</v>
      </c>
      <c r="EL27" s="148"/>
      <c r="EM27" s="148"/>
      <c r="EN27" s="148"/>
      <c r="EO27" s="148"/>
      <c r="EP27" s="148"/>
      <c r="EQ27" s="148"/>
      <c r="ER27" s="149"/>
      <c r="ES27" s="147">
        <v>37</v>
      </c>
      <c r="ET27" s="148"/>
      <c r="EU27" s="148"/>
      <c r="EV27" s="148"/>
      <c r="EW27" s="148"/>
      <c r="EX27" s="148"/>
      <c r="EY27" s="148"/>
      <c r="EZ27" s="149"/>
      <c r="FA27" s="147">
        <v>37</v>
      </c>
      <c r="FB27" s="148"/>
      <c r="FC27" s="148"/>
      <c r="FD27" s="148"/>
      <c r="FE27" s="148"/>
      <c r="FF27" s="148"/>
      <c r="FG27" s="148"/>
      <c r="FH27" s="149"/>
      <c r="FI27" s="147">
        <v>37.5</v>
      </c>
      <c r="FJ27" s="148"/>
      <c r="FK27" s="148"/>
      <c r="FL27" s="148"/>
      <c r="FM27" s="148"/>
      <c r="FN27" s="148"/>
      <c r="FO27" s="148"/>
      <c r="FP27" s="149"/>
      <c r="FQ27" s="147">
        <v>37.200000762939453</v>
      </c>
      <c r="FR27" s="148"/>
      <c r="FS27" s="148"/>
      <c r="FT27" s="148"/>
      <c r="FU27" s="148"/>
      <c r="FV27" s="148"/>
      <c r="FW27" s="148"/>
      <c r="FX27" s="149"/>
      <c r="FY27" s="147">
        <v>37</v>
      </c>
      <c r="FZ27" s="148"/>
      <c r="GA27" s="148"/>
      <c r="GB27" s="148"/>
      <c r="GC27" s="148"/>
      <c r="GD27" s="148"/>
      <c r="GE27" s="148"/>
      <c r="GF27" s="149"/>
      <c r="GG27" s="147">
        <v>37.099998474121094</v>
      </c>
      <c r="GH27" s="148"/>
      <c r="GI27" s="148"/>
      <c r="GJ27" s="148"/>
      <c r="GK27" s="148"/>
      <c r="GL27" s="148"/>
      <c r="GM27" s="148"/>
      <c r="GN27" s="149"/>
      <c r="GO27" s="147">
        <v>37.299999237060547</v>
      </c>
      <c r="GP27" s="148"/>
      <c r="GQ27" s="148"/>
      <c r="GR27" s="148"/>
      <c r="GS27" s="148"/>
      <c r="GT27" s="148"/>
      <c r="GU27" s="148"/>
      <c r="GV27" s="149"/>
    </row>
    <row r="28" spans="1:204" x14ac:dyDescent="0.2">
      <c r="A28" s="56">
        <v>6</v>
      </c>
      <c r="B28" s="57"/>
      <c r="C28" s="57" t="s">
        <v>18</v>
      </c>
      <c r="D28" s="57"/>
      <c r="E28" s="58" t="s">
        <v>40</v>
      </c>
      <c r="F28" s="58"/>
      <c r="G28" s="58"/>
      <c r="H28" s="58"/>
      <c r="I28" s="58"/>
      <c r="J28" s="58"/>
      <c r="K28" s="58"/>
      <c r="L28" s="87"/>
      <c r="M28" s="147">
        <v>6.3299999237060547</v>
      </c>
      <c r="N28" s="148"/>
      <c r="O28" s="148"/>
      <c r="P28" s="148"/>
      <c r="Q28" s="148"/>
      <c r="R28" s="148"/>
      <c r="S28" s="148"/>
      <c r="T28" s="149"/>
      <c r="U28" s="147">
        <v>6.309999942779541</v>
      </c>
      <c r="V28" s="148"/>
      <c r="W28" s="148"/>
      <c r="X28" s="148"/>
      <c r="Y28" s="148"/>
      <c r="Z28" s="148"/>
      <c r="AA28" s="148"/>
      <c r="AB28" s="149"/>
      <c r="AC28" s="147">
        <v>6.3299999237060547</v>
      </c>
      <c r="AD28" s="148"/>
      <c r="AE28" s="148"/>
      <c r="AF28" s="148"/>
      <c r="AG28" s="148"/>
      <c r="AH28" s="148"/>
      <c r="AI28" s="148"/>
      <c r="AJ28" s="149"/>
      <c r="AK28" s="147">
        <v>6.3299999237060547</v>
      </c>
      <c r="AL28" s="148"/>
      <c r="AM28" s="148"/>
      <c r="AN28" s="148"/>
      <c r="AO28" s="148"/>
      <c r="AP28" s="148"/>
      <c r="AQ28" s="148"/>
      <c r="AR28" s="149"/>
      <c r="AS28" s="147">
        <v>6.3400001525878906</v>
      </c>
      <c r="AT28" s="148"/>
      <c r="AU28" s="148"/>
      <c r="AV28" s="148"/>
      <c r="AW28" s="148"/>
      <c r="AX28" s="148"/>
      <c r="AY28" s="148"/>
      <c r="AZ28" s="149"/>
      <c r="BA28" s="147">
        <v>6.3299999237060547</v>
      </c>
      <c r="BB28" s="148"/>
      <c r="BC28" s="148"/>
      <c r="BD28" s="148"/>
      <c r="BE28" s="148"/>
      <c r="BF28" s="148"/>
      <c r="BG28" s="148"/>
      <c r="BH28" s="149"/>
      <c r="BI28" s="147">
        <v>6.3000001907348633</v>
      </c>
      <c r="BJ28" s="148"/>
      <c r="BK28" s="148"/>
      <c r="BL28" s="148"/>
      <c r="BM28" s="148"/>
      <c r="BN28" s="148"/>
      <c r="BO28" s="148"/>
      <c r="BP28" s="149"/>
      <c r="BQ28" s="147">
        <v>6.3000001907348633</v>
      </c>
      <c r="BR28" s="148"/>
      <c r="BS28" s="148"/>
      <c r="BT28" s="148"/>
      <c r="BU28" s="148"/>
      <c r="BV28" s="148"/>
      <c r="BW28" s="148"/>
      <c r="BX28" s="149"/>
      <c r="BY28" s="147">
        <v>6.2300000190734863</v>
      </c>
      <c r="BZ28" s="148"/>
      <c r="CA28" s="148"/>
      <c r="CB28" s="148"/>
      <c r="CC28" s="148"/>
      <c r="CD28" s="148"/>
      <c r="CE28" s="148"/>
      <c r="CF28" s="149"/>
      <c r="CG28" s="147">
        <v>6.179999828338623</v>
      </c>
      <c r="CH28" s="148"/>
      <c r="CI28" s="148"/>
      <c r="CJ28" s="148"/>
      <c r="CK28" s="148"/>
      <c r="CL28" s="148"/>
      <c r="CM28" s="148"/>
      <c r="CN28" s="149"/>
      <c r="CO28" s="147">
        <v>6.1500000953674316</v>
      </c>
      <c r="CP28" s="148"/>
      <c r="CQ28" s="148"/>
      <c r="CR28" s="148"/>
      <c r="CS28" s="148"/>
      <c r="CT28" s="148"/>
      <c r="CU28" s="148"/>
      <c r="CV28" s="149"/>
      <c r="CW28" s="147">
        <v>6.1599998474121094</v>
      </c>
      <c r="CX28" s="148"/>
      <c r="CY28" s="148"/>
      <c r="CZ28" s="148"/>
      <c r="DA28" s="148"/>
      <c r="DB28" s="148"/>
      <c r="DC28" s="148"/>
      <c r="DD28" s="149"/>
      <c r="DE28" s="147">
        <v>6.190000057220459</v>
      </c>
      <c r="DF28" s="148"/>
      <c r="DG28" s="148"/>
      <c r="DH28" s="148"/>
      <c r="DI28" s="148"/>
      <c r="DJ28" s="148"/>
      <c r="DK28" s="148"/>
      <c r="DL28" s="149"/>
      <c r="DM28" s="147">
        <v>6.190000057220459</v>
      </c>
      <c r="DN28" s="148"/>
      <c r="DO28" s="148"/>
      <c r="DP28" s="148"/>
      <c r="DQ28" s="148"/>
      <c r="DR28" s="148"/>
      <c r="DS28" s="148"/>
      <c r="DT28" s="149"/>
      <c r="DU28" s="147">
        <v>6.2100000381469727</v>
      </c>
      <c r="DV28" s="148"/>
      <c r="DW28" s="148"/>
      <c r="DX28" s="148"/>
      <c r="DY28" s="148"/>
      <c r="DZ28" s="148"/>
      <c r="EA28" s="148"/>
      <c r="EB28" s="149"/>
      <c r="EC28" s="147">
        <v>6.25</v>
      </c>
      <c r="ED28" s="148"/>
      <c r="EE28" s="148"/>
      <c r="EF28" s="148"/>
      <c r="EG28" s="148"/>
      <c r="EH28" s="148"/>
      <c r="EI28" s="148"/>
      <c r="EJ28" s="149"/>
      <c r="EK28" s="147">
        <v>6.2800002098083496</v>
      </c>
      <c r="EL28" s="148"/>
      <c r="EM28" s="148"/>
      <c r="EN28" s="148"/>
      <c r="EO28" s="148"/>
      <c r="EP28" s="148"/>
      <c r="EQ28" s="148"/>
      <c r="ER28" s="149"/>
      <c r="ES28" s="147">
        <v>6.2699999809265137</v>
      </c>
      <c r="ET28" s="148"/>
      <c r="EU28" s="148"/>
      <c r="EV28" s="148"/>
      <c r="EW28" s="148"/>
      <c r="EX28" s="148"/>
      <c r="EY28" s="148"/>
      <c r="EZ28" s="149"/>
      <c r="FA28" s="147">
        <v>6.2699999809265137</v>
      </c>
      <c r="FB28" s="148"/>
      <c r="FC28" s="148"/>
      <c r="FD28" s="148"/>
      <c r="FE28" s="148"/>
      <c r="FF28" s="148"/>
      <c r="FG28" s="148"/>
      <c r="FH28" s="149"/>
      <c r="FI28" s="147">
        <v>6.309999942779541</v>
      </c>
      <c r="FJ28" s="148"/>
      <c r="FK28" s="148"/>
      <c r="FL28" s="148"/>
      <c r="FM28" s="148"/>
      <c r="FN28" s="148"/>
      <c r="FO28" s="148"/>
      <c r="FP28" s="149"/>
      <c r="FQ28" s="147">
        <v>6.2600002288818359</v>
      </c>
      <c r="FR28" s="148"/>
      <c r="FS28" s="148"/>
      <c r="FT28" s="148"/>
      <c r="FU28" s="148"/>
      <c r="FV28" s="148"/>
      <c r="FW28" s="148"/>
      <c r="FX28" s="149"/>
      <c r="FY28" s="147">
        <v>6.2300000190734863</v>
      </c>
      <c r="FZ28" s="148"/>
      <c r="GA28" s="148"/>
      <c r="GB28" s="148"/>
      <c r="GC28" s="148"/>
      <c r="GD28" s="148"/>
      <c r="GE28" s="148"/>
      <c r="GF28" s="149"/>
      <c r="GG28" s="147">
        <v>6.2300000190734863</v>
      </c>
      <c r="GH28" s="148"/>
      <c r="GI28" s="148"/>
      <c r="GJ28" s="148"/>
      <c r="GK28" s="148"/>
      <c r="GL28" s="148"/>
      <c r="GM28" s="148"/>
      <c r="GN28" s="149"/>
      <c r="GO28" s="147">
        <v>6.2600002288818359</v>
      </c>
      <c r="GP28" s="148"/>
      <c r="GQ28" s="148"/>
      <c r="GR28" s="148"/>
      <c r="GS28" s="148"/>
      <c r="GT28" s="148"/>
      <c r="GU28" s="148"/>
      <c r="GV28" s="149"/>
    </row>
    <row r="29" spans="1:204" x14ac:dyDescent="0.2">
      <c r="A29" s="56">
        <v>6</v>
      </c>
      <c r="B29" s="57"/>
      <c r="C29" s="57" t="s">
        <v>24</v>
      </c>
      <c r="D29" s="57"/>
      <c r="E29" s="58" t="s">
        <v>41</v>
      </c>
      <c r="F29" s="58"/>
      <c r="G29" s="58"/>
      <c r="H29" s="58"/>
      <c r="I29" s="58"/>
      <c r="J29" s="58"/>
      <c r="K29" s="58"/>
      <c r="L29" s="87"/>
      <c r="M29" s="147">
        <v>6.429999828338623</v>
      </c>
      <c r="N29" s="148"/>
      <c r="O29" s="148"/>
      <c r="P29" s="148"/>
      <c r="Q29" s="148"/>
      <c r="R29" s="148"/>
      <c r="S29" s="148"/>
      <c r="T29" s="149"/>
      <c r="U29" s="147">
        <v>6.4200000762939453</v>
      </c>
      <c r="V29" s="148"/>
      <c r="W29" s="148"/>
      <c r="X29" s="148"/>
      <c r="Y29" s="148"/>
      <c r="Z29" s="148"/>
      <c r="AA29" s="148"/>
      <c r="AB29" s="149"/>
      <c r="AC29" s="147">
        <v>6.440000057220459</v>
      </c>
      <c r="AD29" s="148"/>
      <c r="AE29" s="148"/>
      <c r="AF29" s="148"/>
      <c r="AG29" s="148"/>
      <c r="AH29" s="148"/>
      <c r="AI29" s="148"/>
      <c r="AJ29" s="149"/>
      <c r="AK29" s="147">
        <v>6.440000057220459</v>
      </c>
      <c r="AL29" s="148"/>
      <c r="AM29" s="148"/>
      <c r="AN29" s="148"/>
      <c r="AO29" s="148"/>
      <c r="AP29" s="148"/>
      <c r="AQ29" s="148"/>
      <c r="AR29" s="149"/>
      <c r="AS29" s="147">
        <v>6.4499998092651367</v>
      </c>
      <c r="AT29" s="148"/>
      <c r="AU29" s="148"/>
      <c r="AV29" s="148"/>
      <c r="AW29" s="148"/>
      <c r="AX29" s="148"/>
      <c r="AY29" s="148"/>
      <c r="AZ29" s="149"/>
      <c r="BA29" s="147">
        <v>6.4499998092651367</v>
      </c>
      <c r="BB29" s="148"/>
      <c r="BC29" s="148"/>
      <c r="BD29" s="148"/>
      <c r="BE29" s="148"/>
      <c r="BF29" s="148"/>
      <c r="BG29" s="148"/>
      <c r="BH29" s="149"/>
      <c r="BI29" s="147">
        <v>6.4200000762939453</v>
      </c>
      <c r="BJ29" s="148"/>
      <c r="BK29" s="148"/>
      <c r="BL29" s="148"/>
      <c r="BM29" s="148"/>
      <c r="BN29" s="148"/>
      <c r="BO29" s="148"/>
      <c r="BP29" s="149"/>
      <c r="BQ29" s="147">
        <v>6.4200000762939453</v>
      </c>
      <c r="BR29" s="148"/>
      <c r="BS29" s="148"/>
      <c r="BT29" s="148"/>
      <c r="BU29" s="148"/>
      <c r="BV29" s="148"/>
      <c r="BW29" s="148"/>
      <c r="BX29" s="149"/>
      <c r="BY29" s="147">
        <v>6.3299999237060547</v>
      </c>
      <c r="BZ29" s="148"/>
      <c r="CA29" s="148"/>
      <c r="CB29" s="148"/>
      <c r="CC29" s="148"/>
      <c r="CD29" s="148"/>
      <c r="CE29" s="148"/>
      <c r="CF29" s="149"/>
      <c r="CG29" s="147">
        <v>6.320000171661377</v>
      </c>
      <c r="CH29" s="148"/>
      <c r="CI29" s="148"/>
      <c r="CJ29" s="148"/>
      <c r="CK29" s="148"/>
      <c r="CL29" s="148"/>
      <c r="CM29" s="148"/>
      <c r="CN29" s="149"/>
      <c r="CO29" s="147">
        <v>6.320000171661377</v>
      </c>
      <c r="CP29" s="148"/>
      <c r="CQ29" s="148"/>
      <c r="CR29" s="148"/>
      <c r="CS29" s="148"/>
      <c r="CT29" s="148"/>
      <c r="CU29" s="148"/>
      <c r="CV29" s="149"/>
      <c r="CW29" s="147">
        <v>6.2899999618530273</v>
      </c>
      <c r="CX29" s="148"/>
      <c r="CY29" s="148"/>
      <c r="CZ29" s="148"/>
      <c r="DA29" s="148"/>
      <c r="DB29" s="148"/>
      <c r="DC29" s="148"/>
      <c r="DD29" s="149"/>
      <c r="DE29" s="147">
        <v>6.3000001907348633</v>
      </c>
      <c r="DF29" s="148"/>
      <c r="DG29" s="148"/>
      <c r="DH29" s="148"/>
      <c r="DI29" s="148"/>
      <c r="DJ29" s="148"/>
      <c r="DK29" s="148"/>
      <c r="DL29" s="149"/>
      <c r="DM29" s="147">
        <v>6.3299999237060547</v>
      </c>
      <c r="DN29" s="148"/>
      <c r="DO29" s="148"/>
      <c r="DP29" s="148"/>
      <c r="DQ29" s="148"/>
      <c r="DR29" s="148"/>
      <c r="DS29" s="148"/>
      <c r="DT29" s="149"/>
      <c r="DU29" s="147">
        <v>6.3400001525878906</v>
      </c>
      <c r="DV29" s="148"/>
      <c r="DW29" s="148"/>
      <c r="DX29" s="148"/>
      <c r="DY29" s="148"/>
      <c r="DZ29" s="148"/>
      <c r="EA29" s="148"/>
      <c r="EB29" s="149"/>
      <c r="EC29" s="147">
        <v>6.3600001335144043</v>
      </c>
      <c r="ED29" s="148"/>
      <c r="EE29" s="148"/>
      <c r="EF29" s="148"/>
      <c r="EG29" s="148"/>
      <c r="EH29" s="148"/>
      <c r="EI29" s="148"/>
      <c r="EJ29" s="149"/>
      <c r="EK29" s="147">
        <v>6.3899998664855957</v>
      </c>
      <c r="EL29" s="148"/>
      <c r="EM29" s="148"/>
      <c r="EN29" s="148"/>
      <c r="EO29" s="148"/>
      <c r="EP29" s="148"/>
      <c r="EQ29" s="148"/>
      <c r="ER29" s="149"/>
      <c r="ES29" s="147">
        <v>6.380000114440918</v>
      </c>
      <c r="ET29" s="148"/>
      <c r="EU29" s="148"/>
      <c r="EV29" s="148"/>
      <c r="EW29" s="148"/>
      <c r="EX29" s="148"/>
      <c r="EY29" s="148"/>
      <c r="EZ29" s="149"/>
      <c r="FA29" s="147">
        <v>6.3899998664855957</v>
      </c>
      <c r="FB29" s="148"/>
      <c r="FC29" s="148"/>
      <c r="FD29" s="148"/>
      <c r="FE29" s="148"/>
      <c r="FF29" s="148"/>
      <c r="FG29" s="148"/>
      <c r="FH29" s="149"/>
      <c r="FI29" s="147">
        <v>6.429999828338623</v>
      </c>
      <c r="FJ29" s="148"/>
      <c r="FK29" s="148"/>
      <c r="FL29" s="148"/>
      <c r="FM29" s="148"/>
      <c r="FN29" s="148"/>
      <c r="FO29" s="148"/>
      <c r="FP29" s="149"/>
      <c r="FQ29" s="147">
        <v>6.380000114440918</v>
      </c>
      <c r="FR29" s="148"/>
      <c r="FS29" s="148"/>
      <c r="FT29" s="148"/>
      <c r="FU29" s="148"/>
      <c r="FV29" s="148"/>
      <c r="FW29" s="148"/>
      <c r="FX29" s="149"/>
      <c r="FY29" s="147">
        <v>6.3600001335144043</v>
      </c>
      <c r="FZ29" s="148"/>
      <c r="GA29" s="148"/>
      <c r="GB29" s="148"/>
      <c r="GC29" s="148"/>
      <c r="GD29" s="148"/>
      <c r="GE29" s="148"/>
      <c r="GF29" s="149"/>
      <c r="GG29" s="147">
        <v>6.3600001335144043</v>
      </c>
      <c r="GH29" s="148"/>
      <c r="GI29" s="148"/>
      <c r="GJ29" s="148"/>
      <c r="GK29" s="148"/>
      <c r="GL29" s="148"/>
      <c r="GM29" s="148"/>
      <c r="GN29" s="149"/>
      <c r="GO29" s="147">
        <v>6.3899998664855957</v>
      </c>
      <c r="GP29" s="148"/>
      <c r="GQ29" s="148"/>
      <c r="GR29" s="148"/>
      <c r="GS29" s="148"/>
      <c r="GT29" s="148"/>
      <c r="GU29" s="148"/>
      <c r="GV29" s="149"/>
    </row>
    <row r="30" spans="1:204" x14ac:dyDescent="0.2">
      <c r="A30" s="56">
        <v>6</v>
      </c>
      <c r="B30" s="57"/>
      <c r="C30" s="57" t="s">
        <v>19</v>
      </c>
      <c r="D30" s="57"/>
      <c r="E30" s="58" t="s">
        <v>42</v>
      </c>
      <c r="F30" s="58"/>
      <c r="G30" s="58"/>
      <c r="H30" s="58"/>
      <c r="I30" s="58"/>
      <c r="J30" s="58"/>
      <c r="K30" s="58"/>
      <c r="L30" s="87"/>
      <c r="M30" s="147">
        <v>6.4000000953674316</v>
      </c>
      <c r="N30" s="148"/>
      <c r="O30" s="148"/>
      <c r="P30" s="148"/>
      <c r="Q30" s="148"/>
      <c r="R30" s="148"/>
      <c r="S30" s="148"/>
      <c r="T30" s="149"/>
      <c r="U30" s="147">
        <v>6.380000114440918</v>
      </c>
      <c r="V30" s="148"/>
      <c r="W30" s="148"/>
      <c r="X30" s="148"/>
      <c r="Y30" s="148"/>
      <c r="Z30" s="148"/>
      <c r="AA30" s="148"/>
      <c r="AB30" s="149"/>
      <c r="AC30" s="147">
        <v>6.380000114440918</v>
      </c>
      <c r="AD30" s="148"/>
      <c r="AE30" s="148"/>
      <c r="AF30" s="148"/>
      <c r="AG30" s="148"/>
      <c r="AH30" s="148"/>
      <c r="AI30" s="148"/>
      <c r="AJ30" s="149"/>
      <c r="AK30" s="147">
        <v>6.3899998664855957</v>
      </c>
      <c r="AL30" s="148"/>
      <c r="AM30" s="148"/>
      <c r="AN30" s="148"/>
      <c r="AO30" s="148"/>
      <c r="AP30" s="148"/>
      <c r="AQ30" s="148"/>
      <c r="AR30" s="149"/>
      <c r="AS30" s="147">
        <v>6.4000000953674316</v>
      </c>
      <c r="AT30" s="148"/>
      <c r="AU30" s="148"/>
      <c r="AV30" s="148"/>
      <c r="AW30" s="148"/>
      <c r="AX30" s="148"/>
      <c r="AY30" s="148"/>
      <c r="AZ30" s="149"/>
      <c r="BA30" s="147">
        <v>6.3899998664855957</v>
      </c>
      <c r="BB30" s="148"/>
      <c r="BC30" s="148"/>
      <c r="BD30" s="148"/>
      <c r="BE30" s="148"/>
      <c r="BF30" s="148"/>
      <c r="BG30" s="148"/>
      <c r="BH30" s="149"/>
      <c r="BI30" s="147">
        <v>6.369999885559082</v>
      </c>
      <c r="BJ30" s="148"/>
      <c r="BK30" s="148"/>
      <c r="BL30" s="148"/>
      <c r="BM30" s="148"/>
      <c r="BN30" s="148"/>
      <c r="BO30" s="148"/>
      <c r="BP30" s="149"/>
      <c r="BQ30" s="147">
        <v>6.3899998664855957</v>
      </c>
      <c r="BR30" s="148"/>
      <c r="BS30" s="148"/>
      <c r="BT30" s="148"/>
      <c r="BU30" s="148"/>
      <c r="BV30" s="148"/>
      <c r="BW30" s="148"/>
      <c r="BX30" s="149"/>
      <c r="BY30" s="147">
        <v>6.2600002288818359</v>
      </c>
      <c r="BZ30" s="148"/>
      <c r="CA30" s="148"/>
      <c r="CB30" s="148"/>
      <c r="CC30" s="148"/>
      <c r="CD30" s="148"/>
      <c r="CE30" s="148"/>
      <c r="CF30" s="149"/>
      <c r="CG30" s="147">
        <v>6.2399997711181641</v>
      </c>
      <c r="CH30" s="148"/>
      <c r="CI30" s="148"/>
      <c r="CJ30" s="148"/>
      <c r="CK30" s="148"/>
      <c r="CL30" s="148"/>
      <c r="CM30" s="148"/>
      <c r="CN30" s="149"/>
      <c r="CO30" s="147">
        <v>6.2800002098083496</v>
      </c>
      <c r="CP30" s="148"/>
      <c r="CQ30" s="148"/>
      <c r="CR30" s="148"/>
      <c r="CS30" s="148"/>
      <c r="CT30" s="148"/>
      <c r="CU30" s="148"/>
      <c r="CV30" s="149"/>
      <c r="CW30" s="147">
        <v>6.2399997711181641</v>
      </c>
      <c r="CX30" s="148"/>
      <c r="CY30" s="148"/>
      <c r="CZ30" s="148"/>
      <c r="DA30" s="148"/>
      <c r="DB30" s="148"/>
      <c r="DC30" s="148"/>
      <c r="DD30" s="149"/>
      <c r="DE30" s="147">
        <v>6.2699999809265137</v>
      </c>
      <c r="DF30" s="148"/>
      <c r="DG30" s="148"/>
      <c r="DH30" s="148"/>
      <c r="DI30" s="148"/>
      <c r="DJ30" s="148"/>
      <c r="DK30" s="148"/>
      <c r="DL30" s="149"/>
      <c r="DM30" s="147">
        <v>6.2800002098083496</v>
      </c>
      <c r="DN30" s="148"/>
      <c r="DO30" s="148"/>
      <c r="DP30" s="148"/>
      <c r="DQ30" s="148"/>
      <c r="DR30" s="148"/>
      <c r="DS30" s="148"/>
      <c r="DT30" s="149"/>
      <c r="DU30" s="147">
        <v>6.2800002098083496</v>
      </c>
      <c r="DV30" s="148"/>
      <c r="DW30" s="148"/>
      <c r="DX30" s="148"/>
      <c r="DY30" s="148"/>
      <c r="DZ30" s="148"/>
      <c r="EA30" s="148"/>
      <c r="EB30" s="149"/>
      <c r="EC30" s="147">
        <v>6.309999942779541</v>
      </c>
      <c r="ED30" s="148"/>
      <c r="EE30" s="148"/>
      <c r="EF30" s="148"/>
      <c r="EG30" s="148"/>
      <c r="EH30" s="148"/>
      <c r="EI30" s="148"/>
      <c r="EJ30" s="149"/>
      <c r="EK30" s="147">
        <v>6.3400001525878906</v>
      </c>
      <c r="EL30" s="148"/>
      <c r="EM30" s="148"/>
      <c r="EN30" s="148"/>
      <c r="EO30" s="148"/>
      <c r="EP30" s="148"/>
      <c r="EQ30" s="148"/>
      <c r="ER30" s="149"/>
      <c r="ES30" s="147">
        <v>6.309999942779541</v>
      </c>
      <c r="ET30" s="148"/>
      <c r="EU30" s="148"/>
      <c r="EV30" s="148"/>
      <c r="EW30" s="148"/>
      <c r="EX30" s="148"/>
      <c r="EY30" s="148"/>
      <c r="EZ30" s="149"/>
      <c r="FA30" s="147">
        <v>6.320000171661377</v>
      </c>
      <c r="FB30" s="148"/>
      <c r="FC30" s="148"/>
      <c r="FD30" s="148"/>
      <c r="FE30" s="148"/>
      <c r="FF30" s="148"/>
      <c r="FG30" s="148"/>
      <c r="FH30" s="149"/>
      <c r="FI30" s="147">
        <v>6.3899998664855957</v>
      </c>
      <c r="FJ30" s="148"/>
      <c r="FK30" s="148"/>
      <c r="FL30" s="148"/>
      <c r="FM30" s="148"/>
      <c r="FN30" s="148"/>
      <c r="FO30" s="148"/>
      <c r="FP30" s="149"/>
      <c r="FQ30" s="147">
        <v>6.3400001525878906</v>
      </c>
      <c r="FR30" s="148"/>
      <c r="FS30" s="148"/>
      <c r="FT30" s="148"/>
      <c r="FU30" s="148"/>
      <c r="FV30" s="148"/>
      <c r="FW30" s="148"/>
      <c r="FX30" s="149"/>
      <c r="FY30" s="147">
        <v>6.320000171661377</v>
      </c>
      <c r="FZ30" s="148"/>
      <c r="GA30" s="148"/>
      <c r="GB30" s="148"/>
      <c r="GC30" s="148"/>
      <c r="GD30" s="148"/>
      <c r="GE30" s="148"/>
      <c r="GF30" s="149"/>
      <c r="GG30" s="147">
        <v>6.320000171661377</v>
      </c>
      <c r="GH30" s="148"/>
      <c r="GI30" s="148"/>
      <c r="GJ30" s="148"/>
      <c r="GK30" s="148"/>
      <c r="GL30" s="148"/>
      <c r="GM30" s="148"/>
      <c r="GN30" s="149"/>
      <c r="GO30" s="147">
        <v>6.3600001335144043</v>
      </c>
      <c r="GP30" s="148"/>
      <c r="GQ30" s="148"/>
      <c r="GR30" s="148"/>
      <c r="GS30" s="148"/>
      <c r="GT30" s="148"/>
      <c r="GU30" s="148"/>
      <c r="GV30" s="149"/>
    </row>
    <row r="31" spans="1:204" ht="13.5" thickBot="1" x14ac:dyDescent="0.25">
      <c r="A31" s="153">
        <v>6</v>
      </c>
      <c r="B31" s="154"/>
      <c r="C31" s="154" t="s">
        <v>20</v>
      </c>
      <c r="D31" s="154"/>
      <c r="E31" s="94" t="s">
        <v>43</v>
      </c>
      <c r="F31" s="94"/>
      <c r="G31" s="94"/>
      <c r="H31" s="94"/>
      <c r="I31" s="94"/>
      <c r="J31" s="94"/>
      <c r="K31" s="94"/>
      <c r="L31" s="95"/>
      <c r="M31" s="150">
        <v>6.3299999237060547</v>
      </c>
      <c r="N31" s="151"/>
      <c r="O31" s="151"/>
      <c r="P31" s="151"/>
      <c r="Q31" s="151"/>
      <c r="R31" s="151"/>
      <c r="S31" s="151"/>
      <c r="T31" s="152"/>
      <c r="U31" s="150">
        <v>6.309999942779541</v>
      </c>
      <c r="V31" s="151"/>
      <c r="W31" s="151"/>
      <c r="X31" s="151"/>
      <c r="Y31" s="151"/>
      <c r="Z31" s="151"/>
      <c r="AA31" s="151"/>
      <c r="AB31" s="152"/>
      <c r="AC31" s="150">
        <v>631</v>
      </c>
      <c r="AD31" s="151"/>
      <c r="AE31" s="151"/>
      <c r="AF31" s="151"/>
      <c r="AG31" s="151"/>
      <c r="AH31" s="151"/>
      <c r="AI31" s="151"/>
      <c r="AJ31" s="152"/>
      <c r="AK31" s="150">
        <v>6.309999942779541</v>
      </c>
      <c r="AL31" s="151"/>
      <c r="AM31" s="151"/>
      <c r="AN31" s="151"/>
      <c r="AO31" s="151"/>
      <c r="AP31" s="151"/>
      <c r="AQ31" s="151"/>
      <c r="AR31" s="152"/>
      <c r="AS31" s="150">
        <v>6.3600001335144043</v>
      </c>
      <c r="AT31" s="151"/>
      <c r="AU31" s="151"/>
      <c r="AV31" s="151"/>
      <c r="AW31" s="151"/>
      <c r="AX31" s="151"/>
      <c r="AY31" s="151"/>
      <c r="AZ31" s="152"/>
      <c r="BA31" s="150">
        <v>6.3600001335144043</v>
      </c>
      <c r="BB31" s="151"/>
      <c r="BC31" s="151"/>
      <c r="BD31" s="151"/>
      <c r="BE31" s="151"/>
      <c r="BF31" s="151"/>
      <c r="BG31" s="151"/>
      <c r="BH31" s="152"/>
      <c r="BI31" s="150">
        <v>6.309999942779541</v>
      </c>
      <c r="BJ31" s="151"/>
      <c r="BK31" s="151"/>
      <c r="BL31" s="151"/>
      <c r="BM31" s="151"/>
      <c r="BN31" s="151"/>
      <c r="BO31" s="151"/>
      <c r="BP31" s="152"/>
      <c r="BQ31" s="150">
        <v>6.309999942779541</v>
      </c>
      <c r="BR31" s="151"/>
      <c r="BS31" s="151"/>
      <c r="BT31" s="151"/>
      <c r="BU31" s="151"/>
      <c r="BV31" s="151"/>
      <c r="BW31" s="151"/>
      <c r="BX31" s="152"/>
      <c r="BY31" s="150">
        <v>6.0999999046325684</v>
      </c>
      <c r="BZ31" s="151"/>
      <c r="CA31" s="151"/>
      <c r="CB31" s="151"/>
      <c r="CC31" s="151"/>
      <c r="CD31" s="151"/>
      <c r="CE31" s="151"/>
      <c r="CF31" s="152"/>
      <c r="CG31" s="150">
        <v>6.190000057220459</v>
      </c>
      <c r="CH31" s="151"/>
      <c r="CI31" s="151"/>
      <c r="CJ31" s="151"/>
      <c r="CK31" s="151"/>
      <c r="CL31" s="151"/>
      <c r="CM31" s="151"/>
      <c r="CN31" s="152"/>
      <c r="CO31" s="150">
        <v>6.1999998092651367</v>
      </c>
      <c r="CP31" s="151"/>
      <c r="CQ31" s="151"/>
      <c r="CR31" s="151"/>
      <c r="CS31" s="151"/>
      <c r="CT31" s="151"/>
      <c r="CU31" s="151"/>
      <c r="CV31" s="152"/>
      <c r="CW31" s="150">
        <v>6.1599998474121094</v>
      </c>
      <c r="CX31" s="151"/>
      <c r="CY31" s="151"/>
      <c r="CZ31" s="151"/>
      <c r="DA31" s="151"/>
      <c r="DB31" s="151"/>
      <c r="DC31" s="151"/>
      <c r="DD31" s="152"/>
      <c r="DE31" s="150">
        <v>6.190000057220459</v>
      </c>
      <c r="DF31" s="151"/>
      <c r="DG31" s="151"/>
      <c r="DH31" s="151"/>
      <c r="DI31" s="151"/>
      <c r="DJ31" s="151"/>
      <c r="DK31" s="151"/>
      <c r="DL31" s="152"/>
      <c r="DM31" s="150">
        <v>6.1999998092651367</v>
      </c>
      <c r="DN31" s="151"/>
      <c r="DO31" s="151"/>
      <c r="DP31" s="151"/>
      <c r="DQ31" s="151"/>
      <c r="DR31" s="151"/>
      <c r="DS31" s="151"/>
      <c r="DT31" s="152"/>
      <c r="DU31" s="150">
        <v>6.190000057220459</v>
      </c>
      <c r="DV31" s="151"/>
      <c r="DW31" s="151"/>
      <c r="DX31" s="151"/>
      <c r="DY31" s="151"/>
      <c r="DZ31" s="151"/>
      <c r="EA31" s="151"/>
      <c r="EB31" s="152"/>
      <c r="EC31" s="150">
        <v>6.2300000190734863</v>
      </c>
      <c r="ED31" s="151"/>
      <c r="EE31" s="151"/>
      <c r="EF31" s="151"/>
      <c r="EG31" s="151"/>
      <c r="EH31" s="151"/>
      <c r="EI31" s="151"/>
      <c r="EJ31" s="152"/>
      <c r="EK31" s="150">
        <v>6.25</v>
      </c>
      <c r="EL31" s="151"/>
      <c r="EM31" s="151"/>
      <c r="EN31" s="151"/>
      <c r="EO31" s="151"/>
      <c r="EP31" s="151"/>
      <c r="EQ31" s="151"/>
      <c r="ER31" s="152"/>
      <c r="ES31" s="150">
        <v>6.2699999809265137</v>
      </c>
      <c r="ET31" s="151"/>
      <c r="EU31" s="151"/>
      <c r="EV31" s="151"/>
      <c r="EW31" s="151"/>
      <c r="EX31" s="151"/>
      <c r="EY31" s="151"/>
      <c r="EZ31" s="152"/>
      <c r="FA31" s="150">
        <v>6.25</v>
      </c>
      <c r="FB31" s="151"/>
      <c r="FC31" s="151"/>
      <c r="FD31" s="151"/>
      <c r="FE31" s="151"/>
      <c r="FF31" s="151"/>
      <c r="FG31" s="151"/>
      <c r="FH31" s="152"/>
      <c r="FI31" s="150">
        <v>6.320000171661377</v>
      </c>
      <c r="FJ31" s="151"/>
      <c r="FK31" s="151"/>
      <c r="FL31" s="151"/>
      <c r="FM31" s="151"/>
      <c r="FN31" s="151"/>
      <c r="FO31" s="151"/>
      <c r="FP31" s="152"/>
      <c r="FQ31" s="150">
        <v>6.2699999809265137</v>
      </c>
      <c r="FR31" s="151"/>
      <c r="FS31" s="151"/>
      <c r="FT31" s="151"/>
      <c r="FU31" s="151"/>
      <c r="FV31" s="151"/>
      <c r="FW31" s="151"/>
      <c r="FX31" s="152"/>
      <c r="FY31" s="150">
        <v>6.25</v>
      </c>
      <c r="FZ31" s="151"/>
      <c r="GA31" s="151"/>
      <c r="GB31" s="151"/>
      <c r="GC31" s="151"/>
      <c r="GD31" s="151"/>
      <c r="GE31" s="151"/>
      <c r="GF31" s="152"/>
      <c r="GG31" s="150">
        <v>6.2399997711181641</v>
      </c>
      <c r="GH31" s="151"/>
      <c r="GI31" s="151"/>
      <c r="GJ31" s="151"/>
      <c r="GK31" s="151"/>
      <c r="GL31" s="151"/>
      <c r="GM31" s="151"/>
      <c r="GN31" s="152"/>
      <c r="GO31" s="150">
        <v>6.3000001907348633</v>
      </c>
      <c r="GP31" s="151"/>
      <c r="GQ31" s="151"/>
      <c r="GR31" s="151"/>
      <c r="GS31" s="151"/>
      <c r="GT31" s="151"/>
      <c r="GU31" s="151"/>
      <c r="GV31" s="152"/>
    </row>
    <row r="32" spans="1:204" ht="30" customHeight="1" thickBot="1" x14ac:dyDescent="0.25">
      <c r="A32" s="139" t="s">
        <v>44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</row>
    <row r="33" spans="1:204" ht="15" customHeight="1" x14ac:dyDescent="0.2">
      <c r="A33" s="161" t="s">
        <v>3</v>
      </c>
      <c r="B33" s="162"/>
      <c r="C33" s="162"/>
      <c r="D33" s="162"/>
      <c r="E33" s="162" t="s">
        <v>45</v>
      </c>
      <c r="F33" s="162"/>
      <c r="G33" s="162" t="s">
        <v>46</v>
      </c>
      <c r="H33" s="162"/>
      <c r="I33" s="162" t="s">
        <v>47</v>
      </c>
      <c r="J33" s="162"/>
      <c r="K33" s="162" t="s">
        <v>48</v>
      </c>
      <c r="L33" s="165"/>
      <c r="M33" s="72" t="s">
        <v>11</v>
      </c>
      <c r="N33" s="159"/>
      <c r="O33" s="155" t="s">
        <v>12</v>
      </c>
      <c r="P33" s="73"/>
      <c r="Q33" s="159"/>
      <c r="R33" s="155" t="s">
        <v>13</v>
      </c>
      <c r="S33" s="73"/>
      <c r="T33" s="156"/>
      <c r="U33" s="72" t="s">
        <v>11</v>
      </c>
      <c r="V33" s="159"/>
      <c r="W33" s="155" t="s">
        <v>12</v>
      </c>
      <c r="X33" s="73"/>
      <c r="Y33" s="159"/>
      <c r="Z33" s="155" t="s">
        <v>13</v>
      </c>
      <c r="AA33" s="73"/>
      <c r="AB33" s="156"/>
      <c r="AC33" s="72" t="s">
        <v>11</v>
      </c>
      <c r="AD33" s="159"/>
      <c r="AE33" s="155" t="s">
        <v>12</v>
      </c>
      <c r="AF33" s="73"/>
      <c r="AG33" s="159"/>
      <c r="AH33" s="155" t="s">
        <v>13</v>
      </c>
      <c r="AI33" s="73"/>
      <c r="AJ33" s="156"/>
      <c r="AK33" s="72" t="s">
        <v>11</v>
      </c>
      <c r="AL33" s="159"/>
      <c r="AM33" s="155" t="s">
        <v>12</v>
      </c>
      <c r="AN33" s="73"/>
      <c r="AO33" s="159"/>
      <c r="AP33" s="155" t="s">
        <v>13</v>
      </c>
      <c r="AQ33" s="73"/>
      <c r="AR33" s="156"/>
      <c r="AS33" s="72" t="s">
        <v>11</v>
      </c>
      <c r="AT33" s="159"/>
      <c r="AU33" s="155" t="s">
        <v>12</v>
      </c>
      <c r="AV33" s="73"/>
      <c r="AW33" s="159"/>
      <c r="AX33" s="155" t="s">
        <v>13</v>
      </c>
      <c r="AY33" s="73"/>
      <c r="AZ33" s="156"/>
      <c r="BA33" s="72" t="s">
        <v>11</v>
      </c>
      <c r="BB33" s="159"/>
      <c r="BC33" s="155" t="s">
        <v>12</v>
      </c>
      <c r="BD33" s="73"/>
      <c r="BE33" s="159"/>
      <c r="BF33" s="155" t="s">
        <v>13</v>
      </c>
      <c r="BG33" s="73"/>
      <c r="BH33" s="156"/>
      <c r="BI33" s="72" t="s">
        <v>11</v>
      </c>
      <c r="BJ33" s="159"/>
      <c r="BK33" s="155" t="s">
        <v>12</v>
      </c>
      <c r="BL33" s="73"/>
      <c r="BM33" s="159"/>
      <c r="BN33" s="155" t="s">
        <v>13</v>
      </c>
      <c r="BO33" s="73"/>
      <c r="BP33" s="156"/>
      <c r="BQ33" s="72" t="s">
        <v>11</v>
      </c>
      <c r="BR33" s="159"/>
      <c r="BS33" s="155" t="s">
        <v>12</v>
      </c>
      <c r="BT33" s="73"/>
      <c r="BU33" s="159"/>
      <c r="BV33" s="155" t="s">
        <v>13</v>
      </c>
      <c r="BW33" s="73"/>
      <c r="BX33" s="156"/>
      <c r="BY33" s="72" t="s">
        <v>11</v>
      </c>
      <c r="BZ33" s="159"/>
      <c r="CA33" s="155" t="s">
        <v>12</v>
      </c>
      <c r="CB33" s="73"/>
      <c r="CC33" s="159"/>
      <c r="CD33" s="155" t="s">
        <v>13</v>
      </c>
      <c r="CE33" s="73"/>
      <c r="CF33" s="156"/>
      <c r="CG33" s="72" t="s">
        <v>11</v>
      </c>
      <c r="CH33" s="159"/>
      <c r="CI33" s="155" t="s">
        <v>12</v>
      </c>
      <c r="CJ33" s="73"/>
      <c r="CK33" s="159"/>
      <c r="CL33" s="155" t="s">
        <v>13</v>
      </c>
      <c r="CM33" s="73"/>
      <c r="CN33" s="156"/>
      <c r="CO33" s="72" t="s">
        <v>11</v>
      </c>
      <c r="CP33" s="159"/>
      <c r="CQ33" s="155" t="s">
        <v>12</v>
      </c>
      <c r="CR33" s="73"/>
      <c r="CS33" s="159"/>
      <c r="CT33" s="155" t="s">
        <v>13</v>
      </c>
      <c r="CU33" s="73"/>
      <c r="CV33" s="156"/>
      <c r="CW33" s="72" t="s">
        <v>11</v>
      </c>
      <c r="CX33" s="159"/>
      <c r="CY33" s="155" t="s">
        <v>12</v>
      </c>
      <c r="CZ33" s="73"/>
      <c r="DA33" s="159"/>
      <c r="DB33" s="155" t="s">
        <v>13</v>
      </c>
      <c r="DC33" s="73"/>
      <c r="DD33" s="156"/>
      <c r="DE33" s="72" t="s">
        <v>11</v>
      </c>
      <c r="DF33" s="159"/>
      <c r="DG33" s="155" t="s">
        <v>12</v>
      </c>
      <c r="DH33" s="73"/>
      <c r="DI33" s="159"/>
      <c r="DJ33" s="155" t="s">
        <v>13</v>
      </c>
      <c r="DK33" s="73"/>
      <c r="DL33" s="156"/>
      <c r="DM33" s="72" t="s">
        <v>11</v>
      </c>
      <c r="DN33" s="159"/>
      <c r="DO33" s="155" t="s">
        <v>12</v>
      </c>
      <c r="DP33" s="73"/>
      <c r="DQ33" s="159"/>
      <c r="DR33" s="155" t="s">
        <v>13</v>
      </c>
      <c r="DS33" s="73"/>
      <c r="DT33" s="156"/>
      <c r="DU33" s="72" t="s">
        <v>11</v>
      </c>
      <c r="DV33" s="159"/>
      <c r="DW33" s="155" t="s">
        <v>12</v>
      </c>
      <c r="DX33" s="73"/>
      <c r="DY33" s="159"/>
      <c r="DZ33" s="155" t="s">
        <v>13</v>
      </c>
      <c r="EA33" s="73"/>
      <c r="EB33" s="156"/>
      <c r="EC33" s="72" t="s">
        <v>11</v>
      </c>
      <c r="ED33" s="159"/>
      <c r="EE33" s="155" t="s">
        <v>12</v>
      </c>
      <c r="EF33" s="73"/>
      <c r="EG33" s="159"/>
      <c r="EH33" s="155" t="s">
        <v>13</v>
      </c>
      <c r="EI33" s="73"/>
      <c r="EJ33" s="156"/>
      <c r="EK33" s="72" t="s">
        <v>11</v>
      </c>
      <c r="EL33" s="159"/>
      <c r="EM33" s="155" t="s">
        <v>12</v>
      </c>
      <c r="EN33" s="73"/>
      <c r="EO33" s="159"/>
      <c r="EP33" s="155" t="s">
        <v>13</v>
      </c>
      <c r="EQ33" s="73"/>
      <c r="ER33" s="156"/>
      <c r="ES33" s="72" t="s">
        <v>11</v>
      </c>
      <c r="ET33" s="159"/>
      <c r="EU33" s="155" t="s">
        <v>12</v>
      </c>
      <c r="EV33" s="73"/>
      <c r="EW33" s="159"/>
      <c r="EX33" s="155" t="s">
        <v>13</v>
      </c>
      <c r="EY33" s="73"/>
      <c r="EZ33" s="156"/>
      <c r="FA33" s="72" t="s">
        <v>11</v>
      </c>
      <c r="FB33" s="159"/>
      <c r="FC33" s="155" t="s">
        <v>12</v>
      </c>
      <c r="FD33" s="73"/>
      <c r="FE33" s="159"/>
      <c r="FF33" s="155" t="s">
        <v>13</v>
      </c>
      <c r="FG33" s="73"/>
      <c r="FH33" s="156"/>
      <c r="FI33" s="72" t="s">
        <v>11</v>
      </c>
      <c r="FJ33" s="159"/>
      <c r="FK33" s="155" t="s">
        <v>12</v>
      </c>
      <c r="FL33" s="73"/>
      <c r="FM33" s="159"/>
      <c r="FN33" s="155" t="s">
        <v>13</v>
      </c>
      <c r="FO33" s="73"/>
      <c r="FP33" s="156"/>
      <c r="FQ33" s="72" t="s">
        <v>11</v>
      </c>
      <c r="FR33" s="159"/>
      <c r="FS33" s="155" t="s">
        <v>12</v>
      </c>
      <c r="FT33" s="73"/>
      <c r="FU33" s="159"/>
      <c r="FV33" s="155" t="s">
        <v>13</v>
      </c>
      <c r="FW33" s="73"/>
      <c r="FX33" s="156"/>
      <c r="FY33" s="72" t="s">
        <v>11</v>
      </c>
      <c r="FZ33" s="159"/>
      <c r="GA33" s="155" t="s">
        <v>12</v>
      </c>
      <c r="GB33" s="73"/>
      <c r="GC33" s="159"/>
      <c r="GD33" s="155" t="s">
        <v>13</v>
      </c>
      <c r="GE33" s="73"/>
      <c r="GF33" s="156"/>
      <c r="GG33" s="72" t="s">
        <v>11</v>
      </c>
      <c r="GH33" s="159"/>
      <c r="GI33" s="155" t="s">
        <v>12</v>
      </c>
      <c r="GJ33" s="73"/>
      <c r="GK33" s="159"/>
      <c r="GL33" s="155" t="s">
        <v>13</v>
      </c>
      <c r="GM33" s="73"/>
      <c r="GN33" s="156"/>
      <c r="GO33" s="72" t="s">
        <v>11</v>
      </c>
      <c r="GP33" s="159"/>
      <c r="GQ33" s="155" t="s">
        <v>12</v>
      </c>
      <c r="GR33" s="73"/>
      <c r="GS33" s="159"/>
      <c r="GT33" s="155" t="s">
        <v>13</v>
      </c>
      <c r="GU33" s="73"/>
      <c r="GV33" s="156"/>
    </row>
    <row r="34" spans="1:204" ht="15.75" customHeight="1" thickBot="1" x14ac:dyDescent="0.25">
      <c r="A34" s="163"/>
      <c r="B34" s="164"/>
      <c r="C34" s="164"/>
      <c r="D34" s="164"/>
      <c r="E34" s="10" t="s">
        <v>49</v>
      </c>
      <c r="F34" s="10" t="s">
        <v>50</v>
      </c>
      <c r="G34" s="10" t="s">
        <v>49</v>
      </c>
      <c r="H34" s="10" t="s">
        <v>50</v>
      </c>
      <c r="I34" s="10" t="s">
        <v>49</v>
      </c>
      <c r="J34" s="10" t="s">
        <v>50</v>
      </c>
      <c r="K34" s="10" t="s">
        <v>49</v>
      </c>
      <c r="L34" s="11" t="s">
        <v>50</v>
      </c>
      <c r="M34" s="76"/>
      <c r="N34" s="160"/>
      <c r="O34" s="157"/>
      <c r="P34" s="77"/>
      <c r="Q34" s="160"/>
      <c r="R34" s="157"/>
      <c r="S34" s="77"/>
      <c r="T34" s="158"/>
      <c r="U34" s="76"/>
      <c r="V34" s="160"/>
      <c r="W34" s="157"/>
      <c r="X34" s="77"/>
      <c r="Y34" s="160"/>
      <c r="Z34" s="157"/>
      <c r="AA34" s="77"/>
      <c r="AB34" s="158"/>
      <c r="AC34" s="76"/>
      <c r="AD34" s="160"/>
      <c r="AE34" s="157"/>
      <c r="AF34" s="77"/>
      <c r="AG34" s="160"/>
      <c r="AH34" s="157"/>
      <c r="AI34" s="77"/>
      <c r="AJ34" s="158"/>
      <c r="AK34" s="76"/>
      <c r="AL34" s="160"/>
      <c r="AM34" s="157"/>
      <c r="AN34" s="77"/>
      <c r="AO34" s="160"/>
      <c r="AP34" s="157"/>
      <c r="AQ34" s="77"/>
      <c r="AR34" s="158"/>
      <c r="AS34" s="76"/>
      <c r="AT34" s="160"/>
      <c r="AU34" s="157"/>
      <c r="AV34" s="77"/>
      <c r="AW34" s="160"/>
      <c r="AX34" s="157"/>
      <c r="AY34" s="77"/>
      <c r="AZ34" s="158"/>
      <c r="BA34" s="76"/>
      <c r="BB34" s="160"/>
      <c r="BC34" s="157"/>
      <c r="BD34" s="77"/>
      <c r="BE34" s="160"/>
      <c r="BF34" s="157"/>
      <c r="BG34" s="77"/>
      <c r="BH34" s="158"/>
      <c r="BI34" s="76"/>
      <c r="BJ34" s="160"/>
      <c r="BK34" s="157"/>
      <c r="BL34" s="77"/>
      <c r="BM34" s="160"/>
      <c r="BN34" s="157"/>
      <c r="BO34" s="77"/>
      <c r="BP34" s="158"/>
      <c r="BQ34" s="76"/>
      <c r="BR34" s="160"/>
      <c r="BS34" s="157"/>
      <c r="BT34" s="77"/>
      <c r="BU34" s="160"/>
      <c r="BV34" s="157"/>
      <c r="BW34" s="77"/>
      <c r="BX34" s="158"/>
      <c r="BY34" s="76"/>
      <c r="BZ34" s="160"/>
      <c r="CA34" s="157"/>
      <c r="CB34" s="77"/>
      <c r="CC34" s="160"/>
      <c r="CD34" s="157"/>
      <c r="CE34" s="77"/>
      <c r="CF34" s="158"/>
      <c r="CG34" s="76"/>
      <c r="CH34" s="160"/>
      <c r="CI34" s="157"/>
      <c r="CJ34" s="77"/>
      <c r="CK34" s="160"/>
      <c r="CL34" s="157"/>
      <c r="CM34" s="77"/>
      <c r="CN34" s="158"/>
      <c r="CO34" s="76"/>
      <c r="CP34" s="160"/>
      <c r="CQ34" s="157"/>
      <c r="CR34" s="77"/>
      <c r="CS34" s="160"/>
      <c r="CT34" s="157"/>
      <c r="CU34" s="77"/>
      <c r="CV34" s="158"/>
      <c r="CW34" s="76"/>
      <c r="CX34" s="160"/>
      <c r="CY34" s="157"/>
      <c r="CZ34" s="77"/>
      <c r="DA34" s="160"/>
      <c r="DB34" s="157"/>
      <c r="DC34" s="77"/>
      <c r="DD34" s="158"/>
      <c r="DE34" s="76"/>
      <c r="DF34" s="160"/>
      <c r="DG34" s="157"/>
      <c r="DH34" s="77"/>
      <c r="DI34" s="160"/>
      <c r="DJ34" s="157"/>
      <c r="DK34" s="77"/>
      <c r="DL34" s="158"/>
      <c r="DM34" s="76"/>
      <c r="DN34" s="160"/>
      <c r="DO34" s="157"/>
      <c r="DP34" s="77"/>
      <c r="DQ34" s="160"/>
      <c r="DR34" s="157"/>
      <c r="DS34" s="77"/>
      <c r="DT34" s="158"/>
      <c r="DU34" s="76"/>
      <c r="DV34" s="160"/>
      <c r="DW34" s="157"/>
      <c r="DX34" s="77"/>
      <c r="DY34" s="160"/>
      <c r="DZ34" s="157"/>
      <c r="EA34" s="77"/>
      <c r="EB34" s="158"/>
      <c r="EC34" s="76"/>
      <c r="ED34" s="160"/>
      <c r="EE34" s="157"/>
      <c r="EF34" s="77"/>
      <c r="EG34" s="160"/>
      <c r="EH34" s="157"/>
      <c r="EI34" s="77"/>
      <c r="EJ34" s="158"/>
      <c r="EK34" s="76"/>
      <c r="EL34" s="160"/>
      <c r="EM34" s="157"/>
      <c r="EN34" s="77"/>
      <c r="EO34" s="160"/>
      <c r="EP34" s="157"/>
      <c r="EQ34" s="77"/>
      <c r="ER34" s="158"/>
      <c r="ES34" s="76"/>
      <c r="ET34" s="160"/>
      <c r="EU34" s="157"/>
      <c r="EV34" s="77"/>
      <c r="EW34" s="160"/>
      <c r="EX34" s="157"/>
      <c r="EY34" s="77"/>
      <c r="EZ34" s="158"/>
      <c r="FA34" s="76"/>
      <c r="FB34" s="160"/>
      <c r="FC34" s="157"/>
      <c r="FD34" s="77"/>
      <c r="FE34" s="160"/>
      <c r="FF34" s="157"/>
      <c r="FG34" s="77"/>
      <c r="FH34" s="158"/>
      <c r="FI34" s="76"/>
      <c r="FJ34" s="160"/>
      <c r="FK34" s="157"/>
      <c r="FL34" s="77"/>
      <c r="FM34" s="160"/>
      <c r="FN34" s="157"/>
      <c r="FO34" s="77"/>
      <c r="FP34" s="158"/>
      <c r="FQ34" s="76"/>
      <c r="FR34" s="160"/>
      <c r="FS34" s="157"/>
      <c r="FT34" s="77"/>
      <c r="FU34" s="160"/>
      <c r="FV34" s="157"/>
      <c r="FW34" s="77"/>
      <c r="FX34" s="158"/>
      <c r="FY34" s="76"/>
      <c r="FZ34" s="160"/>
      <c r="GA34" s="157"/>
      <c r="GB34" s="77"/>
      <c r="GC34" s="160"/>
      <c r="GD34" s="157"/>
      <c r="GE34" s="77"/>
      <c r="GF34" s="158"/>
      <c r="GG34" s="76"/>
      <c r="GH34" s="160"/>
      <c r="GI34" s="157"/>
      <c r="GJ34" s="77"/>
      <c r="GK34" s="160"/>
      <c r="GL34" s="157"/>
      <c r="GM34" s="77"/>
      <c r="GN34" s="158"/>
      <c r="GO34" s="76"/>
      <c r="GP34" s="160"/>
      <c r="GQ34" s="157"/>
      <c r="GR34" s="77"/>
      <c r="GS34" s="160"/>
      <c r="GT34" s="157"/>
      <c r="GU34" s="77"/>
      <c r="GV34" s="158"/>
    </row>
    <row r="35" spans="1:204" x14ac:dyDescent="0.2">
      <c r="A35" s="172" t="s">
        <v>51</v>
      </c>
      <c r="B35" s="173"/>
      <c r="C35" s="173"/>
      <c r="D35" s="173"/>
      <c r="E35" s="174"/>
      <c r="F35" s="174"/>
      <c r="G35" s="174"/>
      <c r="H35" s="174"/>
      <c r="I35" s="174"/>
      <c r="J35" s="174"/>
      <c r="K35" s="174"/>
      <c r="L35" s="175"/>
      <c r="M35" s="176"/>
      <c r="N35" s="177"/>
      <c r="O35" s="178"/>
      <c r="P35" s="178"/>
      <c r="Q35" s="178"/>
      <c r="R35" s="178"/>
      <c r="S35" s="178"/>
      <c r="T35" s="179"/>
      <c r="U35" s="176"/>
      <c r="V35" s="177"/>
      <c r="W35" s="178"/>
      <c r="X35" s="178"/>
      <c r="Y35" s="178"/>
      <c r="Z35" s="178"/>
      <c r="AA35" s="178"/>
      <c r="AB35" s="179"/>
      <c r="AC35" s="176"/>
      <c r="AD35" s="177"/>
      <c r="AE35" s="178"/>
      <c r="AF35" s="178"/>
      <c r="AG35" s="178"/>
      <c r="AH35" s="178"/>
      <c r="AI35" s="178"/>
      <c r="AJ35" s="179"/>
      <c r="AK35" s="176"/>
      <c r="AL35" s="177"/>
      <c r="AM35" s="178"/>
      <c r="AN35" s="178"/>
      <c r="AO35" s="178"/>
      <c r="AP35" s="178"/>
      <c r="AQ35" s="178"/>
      <c r="AR35" s="179"/>
      <c r="AS35" s="176"/>
      <c r="AT35" s="177"/>
      <c r="AU35" s="178"/>
      <c r="AV35" s="178"/>
      <c r="AW35" s="178"/>
      <c r="AX35" s="178"/>
      <c r="AY35" s="178"/>
      <c r="AZ35" s="179"/>
      <c r="BA35" s="176"/>
      <c r="BB35" s="177"/>
      <c r="BC35" s="178"/>
      <c r="BD35" s="178"/>
      <c r="BE35" s="178"/>
      <c r="BF35" s="178"/>
      <c r="BG35" s="178"/>
      <c r="BH35" s="179"/>
      <c r="BI35" s="176"/>
      <c r="BJ35" s="177"/>
      <c r="BK35" s="178"/>
      <c r="BL35" s="178"/>
      <c r="BM35" s="178"/>
      <c r="BN35" s="178"/>
      <c r="BO35" s="178"/>
      <c r="BP35" s="179"/>
      <c r="BQ35" s="176"/>
      <c r="BR35" s="177"/>
      <c r="BS35" s="178"/>
      <c r="BT35" s="178"/>
      <c r="BU35" s="178"/>
      <c r="BV35" s="178"/>
      <c r="BW35" s="178"/>
      <c r="BX35" s="179"/>
      <c r="BY35" s="176"/>
      <c r="BZ35" s="177"/>
      <c r="CA35" s="178"/>
      <c r="CB35" s="178"/>
      <c r="CC35" s="178"/>
      <c r="CD35" s="178"/>
      <c r="CE35" s="178"/>
      <c r="CF35" s="179"/>
      <c r="CG35" s="176"/>
      <c r="CH35" s="177"/>
      <c r="CI35" s="178"/>
      <c r="CJ35" s="178"/>
      <c r="CK35" s="178"/>
      <c r="CL35" s="178"/>
      <c r="CM35" s="178"/>
      <c r="CN35" s="179"/>
      <c r="CO35" s="176"/>
      <c r="CP35" s="177"/>
      <c r="CQ35" s="178"/>
      <c r="CR35" s="178"/>
      <c r="CS35" s="178"/>
      <c r="CT35" s="178"/>
      <c r="CU35" s="178"/>
      <c r="CV35" s="179"/>
      <c r="CW35" s="176"/>
      <c r="CX35" s="177"/>
      <c r="CY35" s="178"/>
      <c r="CZ35" s="178"/>
      <c r="DA35" s="178"/>
      <c r="DB35" s="178"/>
      <c r="DC35" s="178"/>
      <c r="DD35" s="179"/>
      <c r="DE35" s="176"/>
      <c r="DF35" s="177"/>
      <c r="DG35" s="178"/>
      <c r="DH35" s="178"/>
      <c r="DI35" s="178"/>
      <c r="DJ35" s="178"/>
      <c r="DK35" s="178"/>
      <c r="DL35" s="179"/>
      <c r="DM35" s="176"/>
      <c r="DN35" s="177"/>
      <c r="DO35" s="178"/>
      <c r="DP35" s="178"/>
      <c r="DQ35" s="178"/>
      <c r="DR35" s="178"/>
      <c r="DS35" s="178"/>
      <c r="DT35" s="179"/>
      <c r="DU35" s="176"/>
      <c r="DV35" s="177"/>
      <c r="DW35" s="178"/>
      <c r="DX35" s="178"/>
      <c r="DY35" s="178"/>
      <c r="DZ35" s="178"/>
      <c r="EA35" s="178"/>
      <c r="EB35" s="179"/>
      <c r="EC35" s="176"/>
      <c r="ED35" s="177"/>
      <c r="EE35" s="178"/>
      <c r="EF35" s="178"/>
      <c r="EG35" s="178"/>
      <c r="EH35" s="178"/>
      <c r="EI35" s="178"/>
      <c r="EJ35" s="179"/>
      <c r="EK35" s="176"/>
      <c r="EL35" s="177"/>
      <c r="EM35" s="178"/>
      <c r="EN35" s="178"/>
      <c r="EO35" s="178"/>
      <c r="EP35" s="178"/>
      <c r="EQ35" s="178"/>
      <c r="ER35" s="179"/>
      <c r="ES35" s="176"/>
      <c r="ET35" s="177"/>
      <c r="EU35" s="178"/>
      <c r="EV35" s="178"/>
      <c r="EW35" s="178"/>
      <c r="EX35" s="178"/>
      <c r="EY35" s="178"/>
      <c r="EZ35" s="179"/>
      <c r="FA35" s="176"/>
      <c r="FB35" s="177"/>
      <c r="FC35" s="178"/>
      <c r="FD35" s="178"/>
      <c r="FE35" s="178"/>
      <c r="FF35" s="178"/>
      <c r="FG35" s="178"/>
      <c r="FH35" s="179"/>
      <c r="FI35" s="176"/>
      <c r="FJ35" s="177"/>
      <c r="FK35" s="178"/>
      <c r="FL35" s="178"/>
      <c r="FM35" s="178"/>
      <c r="FN35" s="178"/>
      <c r="FO35" s="178"/>
      <c r="FP35" s="179"/>
      <c r="FQ35" s="176"/>
      <c r="FR35" s="177"/>
      <c r="FS35" s="178"/>
      <c r="FT35" s="178"/>
      <c r="FU35" s="178"/>
      <c r="FV35" s="178"/>
      <c r="FW35" s="178"/>
      <c r="FX35" s="179"/>
      <c r="FY35" s="176"/>
      <c r="FZ35" s="177"/>
      <c r="GA35" s="178"/>
      <c r="GB35" s="178"/>
      <c r="GC35" s="178"/>
      <c r="GD35" s="178"/>
      <c r="GE35" s="178"/>
      <c r="GF35" s="179"/>
      <c r="GG35" s="176"/>
      <c r="GH35" s="177"/>
      <c r="GI35" s="178"/>
      <c r="GJ35" s="178"/>
      <c r="GK35" s="178"/>
      <c r="GL35" s="178"/>
      <c r="GM35" s="178"/>
      <c r="GN35" s="179"/>
      <c r="GO35" s="176"/>
      <c r="GP35" s="177"/>
      <c r="GQ35" s="178"/>
      <c r="GR35" s="178"/>
      <c r="GS35" s="178"/>
      <c r="GT35" s="178"/>
      <c r="GU35" s="178"/>
      <c r="GV35" s="179"/>
    </row>
    <row r="36" spans="1:204" x14ac:dyDescent="0.2">
      <c r="A36" s="170" t="s">
        <v>52</v>
      </c>
      <c r="B36" s="171"/>
      <c r="C36" s="171"/>
      <c r="D36" s="171"/>
      <c r="E36" s="12"/>
      <c r="F36" s="12"/>
      <c r="G36" s="12"/>
      <c r="H36" s="12"/>
      <c r="I36" s="12"/>
      <c r="J36" s="12"/>
      <c r="K36" s="12"/>
      <c r="L36" s="13"/>
      <c r="M36" s="168">
        <f>M7</f>
        <v>24.936704115264728</v>
      </c>
      <c r="N36" s="169"/>
      <c r="O36" s="166">
        <f>O7</f>
        <v>1.3300000429153442</v>
      </c>
      <c r="P36" s="166"/>
      <c r="Q36" s="166"/>
      <c r="R36" s="166">
        <f>Q7</f>
        <v>0.89376551988973807</v>
      </c>
      <c r="S36" s="166"/>
      <c r="T36" s="167"/>
      <c r="U36" s="168">
        <f>U7</f>
        <v>23.373747771643032</v>
      </c>
      <c r="V36" s="169"/>
      <c r="W36" s="166">
        <f>W7</f>
        <v>1.25</v>
      </c>
      <c r="X36" s="166"/>
      <c r="Y36" s="166"/>
      <c r="Z36" s="166">
        <f>Y7</f>
        <v>0.84000516076170073</v>
      </c>
      <c r="AA36" s="166"/>
      <c r="AB36" s="167"/>
      <c r="AC36" s="168">
        <f>AC7</f>
        <v>22.62578855626063</v>
      </c>
      <c r="AD36" s="169"/>
      <c r="AE36" s="166">
        <f>AE7</f>
        <v>1.2100000381469727</v>
      </c>
      <c r="AF36" s="166"/>
      <c r="AG36" s="166"/>
      <c r="AH36" s="166">
        <f>AG7</f>
        <v>0.81312502125224939</v>
      </c>
      <c r="AI36" s="166"/>
      <c r="AJ36" s="167"/>
      <c r="AK36" s="168">
        <f>AK7</f>
        <v>21.503847504092732</v>
      </c>
      <c r="AL36" s="169"/>
      <c r="AM36" s="166">
        <f>AM7</f>
        <v>1.1499999761581421</v>
      </c>
      <c r="AN36" s="166"/>
      <c r="AO36" s="166"/>
      <c r="AP36" s="166">
        <f>AO7</f>
        <v>0.77280473187893772</v>
      </c>
      <c r="AQ36" s="166"/>
      <c r="AR36" s="167"/>
      <c r="AS36" s="168">
        <f>AS7</f>
        <v>20.58984160468027</v>
      </c>
      <c r="AT36" s="169"/>
      <c r="AU36" s="166">
        <f>AU7</f>
        <v>1.1100000143051147</v>
      </c>
      <c r="AV36" s="166"/>
      <c r="AW36" s="166"/>
      <c r="AX36" s="166">
        <f>AW7</f>
        <v>0.74592459236948638</v>
      </c>
      <c r="AY36" s="166"/>
      <c r="AZ36" s="167"/>
      <c r="BA36" s="168">
        <f>BA7</f>
        <v>20.793285803660591</v>
      </c>
      <c r="BB36" s="169"/>
      <c r="BC36" s="166">
        <f>BC7</f>
        <v>1.1119999885559082</v>
      </c>
      <c r="BD36" s="166"/>
      <c r="BE36" s="166"/>
      <c r="BF36" s="166">
        <f>BE7</f>
        <v>0.74726858332313195</v>
      </c>
      <c r="BG36" s="166"/>
      <c r="BH36" s="167"/>
      <c r="BI36" s="168">
        <f>BI7</f>
        <v>25.243648039193335</v>
      </c>
      <c r="BJ36" s="169"/>
      <c r="BK36" s="166">
        <f>BK7</f>
        <v>1.3500000238418579</v>
      </c>
      <c r="BL36" s="166"/>
      <c r="BM36" s="166"/>
      <c r="BN36" s="166">
        <f>BM7</f>
        <v>0.90720558964446363</v>
      </c>
      <c r="BO36" s="166"/>
      <c r="BP36" s="167"/>
      <c r="BQ36" s="168">
        <f>BQ7</f>
        <v>20.99932919309062</v>
      </c>
      <c r="BR36" s="169"/>
      <c r="BS36" s="166">
        <f>BS7</f>
        <v>1.1200000047683716</v>
      </c>
      <c r="BT36" s="166"/>
      <c r="BU36" s="166"/>
      <c r="BV36" s="166">
        <f>BU7</f>
        <v>0.75264462724684922</v>
      </c>
      <c r="BW36" s="166"/>
      <c r="BX36" s="167"/>
      <c r="BY36" s="168">
        <f>BY7</f>
        <v>0.33088129868697502</v>
      </c>
      <c r="BZ36" s="169"/>
      <c r="CA36" s="166">
        <f>CA7</f>
        <v>1.7599999904632568</v>
      </c>
      <c r="CB36" s="166"/>
      <c r="CC36" s="166"/>
      <c r="CD36" s="166" t="e">
        <f>CC7</f>
        <v>#NUM!</v>
      </c>
      <c r="CE36" s="166"/>
      <c r="CF36" s="167"/>
      <c r="CG36" s="168">
        <f>CG7</f>
        <v>35.43992164641309</v>
      </c>
      <c r="CH36" s="169"/>
      <c r="CI36" s="166">
        <f>CI7</f>
        <v>1.8799999952316284</v>
      </c>
      <c r="CJ36" s="166"/>
      <c r="CK36" s="166"/>
      <c r="CL36" s="166">
        <f>CK7</f>
        <v>1.2633677585812324</v>
      </c>
      <c r="CM36" s="166"/>
      <c r="CN36" s="167"/>
      <c r="CO36" s="168">
        <f>CO7</f>
        <v>32.712129407224516</v>
      </c>
      <c r="CP36" s="169"/>
      <c r="CQ36" s="166">
        <f>CQ7</f>
        <v>1.7400000095367432</v>
      </c>
      <c r="CR36" s="166"/>
      <c r="CS36" s="166"/>
      <c r="CT36" s="166">
        <f>CS7</f>
        <v>1.1692871901890181</v>
      </c>
      <c r="CU36" s="166"/>
      <c r="CV36" s="167"/>
      <c r="CW36" s="168">
        <f>CW7</f>
        <v>31.772126590235562</v>
      </c>
      <c r="CX36" s="169"/>
      <c r="CY36" s="166">
        <f>CY7</f>
        <v>1.690000057220459</v>
      </c>
      <c r="CZ36" s="166"/>
      <c r="DA36" s="166"/>
      <c r="DB36" s="166">
        <f>DA7</f>
        <v>1.1356870158022039</v>
      </c>
      <c r="DC36" s="166"/>
      <c r="DD36" s="167"/>
      <c r="DE36" s="168">
        <f>DE7</f>
        <v>31.960127153633351</v>
      </c>
      <c r="DF36" s="169"/>
      <c r="DG36" s="166">
        <f>DG7</f>
        <v>1.7000000476837158</v>
      </c>
      <c r="DH36" s="166"/>
      <c r="DI36" s="166"/>
      <c r="DJ36" s="166">
        <f>DI7</f>
        <v>1.1424070506795667</v>
      </c>
      <c r="DK36" s="166"/>
      <c r="DL36" s="167"/>
      <c r="DM36" s="168">
        <f>DM7</f>
        <v>31.960127153633351</v>
      </c>
      <c r="DN36" s="169"/>
      <c r="DO36" s="166">
        <f>DO7</f>
        <v>1.7000000476837158</v>
      </c>
      <c r="DP36" s="166"/>
      <c r="DQ36" s="166"/>
      <c r="DR36" s="166">
        <f>DQ7</f>
        <v>1.1424070506795667</v>
      </c>
      <c r="DS36" s="166"/>
      <c r="DT36" s="167"/>
      <c r="DU36" s="168">
        <f>DU7</f>
        <v>30.832121532103109</v>
      </c>
      <c r="DV36" s="169"/>
      <c r="DW36" s="166">
        <f>DW7</f>
        <v>1.6399999856948853</v>
      </c>
      <c r="DX36" s="166"/>
      <c r="DY36" s="166"/>
      <c r="DZ36" s="166">
        <f>DY7</f>
        <v>1.102086761306255</v>
      </c>
      <c r="EA36" s="166"/>
      <c r="EB36" s="167"/>
      <c r="EC36" s="168">
        <f>EC7</f>
        <v>29.328114783777288</v>
      </c>
      <c r="ED36" s="169"/>
      <c r="EE36" s="166">
        <f>EE7</f>
        <v>1.559999942779541</v>
      </c>
      <c r="EF36" s="166"/>
      <c r="EG36" s="166"/>
      <c r="EH36" s="166">
        <f>EG7</f>
        <v>1.0483264021782177</v>
      </c>
      <c r="EI36" s="166"/>
      <c r="EJ36" s="167"/>
      <c r="EK36" s="168">
        <f>EK7</f>
        <v>29.516117588318576</v>
      </c>
      <c r="EL36" s="169"/>
      <c r="EM36" s="166">
        <f>EM7</f>
        <v>1.5700000524520874</v>
      </c>
      <c r="EN36" s="166"/>
      <c r="EO36" s="166"/>
      <c r="EP36" s="166">
        <f>EO7</f>
        <v>1.0550465171647154</v>
      </c>
      <c r="EQ36" s="166"/>
      <c r="ER36" s="167"/>
      <c r="ES36" s="168">
        <f>ES7</f>
        <v>29.892118715114158</v>
      </c>
      <c r="ET36" s="169"/>
      <c r="EU36" s="166">
        <f>EU7</f>
        <v>1.5900000333786011</v>
      </c>
      <c r="EV36" s="166"/>
      <c r="EW36" s="166"/>
      <c r="EX36" s="166">
        <f>EW7</f>
        <v>1.0684865869194411</v>
      </c>
      <c r="EY36" s="166"/>
      <c r="EZ36" s="167"/>
      <c r="FA36" s="168">
        <f>FA7</f>
        <v>31.396123222296481</v>
      </c>
      <c r="FB36" s="169"/>
      <c r="FC36" s="166">
        <f>FC7</f>
        <v>1.6699999570846558</v>
      </c>
      <c r="FD36" s="166"/>
      <c r="FE36" s="166"/>
      <c r="FF36" s="166">
        <f>FE7</f>
        <v>1.1222468659383436</v>
      </c>
      <c r="FG36" s="166"/>
      <c r="FH36" s="167"/>
      <c r="FI36" s="168">
        <f>FI7</f>
        <v>36.65003721924645</v>
      </c>
      <c r="FJ36" s="169"/>
      <c r="FK36" s="166">
        <f>FK7</f>
        <v>1.9600000381469727</v>
      </c>
      <c r="FL36" s="166"/>
      <c r="FM36" s="166"/>
      <c r="FN36" s="166">
        <f>FM7</f>
        <v>1.3171281177092697</v>
      </c>
      <c r="FO36" s="166"/>
      <c r="FP36" s="167"/>
      <c r="FQ36" s="168">
        <f>FQ7</f>
        <v>31.873982569279558</v>
      </c>
      <c r="FR36" s="169"/>
      <c r="FS36" s="166">
        <f>FS7</f>
        <v>1.7000000476837158</v>
      </c>
      <c r="FT36" s="166"/>
      <c r="FU36" s="166"/>
      <c r="FV36" s="166">
        <f>FU7</f>
        <v>1.1424070506795667</v>
      </c>
      <c r="FW36" s="166"/>
      <c r="FX36" s="167"/>
      <c r="FY36" s="168">
        <f>FY7</f>
        <v>31.584123785694274</v>
      </c>
      <c r="FZ36" s="169"/>
      <c r="GA36" s="166">
        <f>GA7</f>
        <v>1.6799999475479126</v>
      </c>
      <c r="GB36" s="166"/>
      <c r="GC36" s="166"/>
      <c r="GD36" s="166">
        <f>GC7</f>
        <v>1.1289669008157064</v>
      </c>
      <c r="GE36" s="166"/>
      <c r="GF36" s="167"/>
      <c r="GG36" s="168">
        <f>GG7</f>
        <v>29.892118715114158</v>
      </c>
      <c r="GH36" s="169"/>
      <c r="GI36" s="166">
        <f>GI7</f>
        <v>1.5900000333786011</v>
      </c>
      <c r="GJ36" s="166"/>
      <c r="GK36" s="166"/>
      <c r="GL36" s="166">
        <f>GK7</f>
        <v>1.0684865869194411</v>
      </c>
      <c r="GM36" s="166"/>
      <c r="GN36" s="167"/>
      <c r="GO36" s="168">
        <f>GO7</f>
        <v>27.113548306743635</v>
      </c>
      <c r="GP36" s="169"/>
      <c r="GQ36" s="166">
        <f>GQ7</f>
        <v>1.4500000476837158</v>
      </c>
      <c r="GR36" s="166"/>
      <c r="GS36" s="166"/>
      <c r="GT36" s="166">
        <f>GS7</f>
        <v>0.97440601852722664</v>
      </c>
      <c r="GU36" s="166"/>
      <c r="GV36" s="167"/>
    </row>
    <row r="37" spans="1:204" x14ac:dyDescent="0.2">
      <c r="A37" s="170" t="s">
        <v>53</v>
      </c>
      <c r="B37" s="171"/>
      <c r="C37" s="171"/>
      <c r="D37" s="171"/>
      <c r="E37" s="12"/>
      <c r="F37" s="12"/>
      <c r="G37" s="12"/>
      <c r="H37" s="12"/>
      <c r="I37" s="12"/>
      <c r="J37" s="12"/>
      <c r="K37" s="12"/>
      <c r="L37" s="13"/>
      <c r="M37" s="168" t="s">
        <v>54</v>
      </c>
      <c r="N37" s="169"/>
      <c r="O37" s="166">
        <v>0</v>
      </c>
      <c r="P37" s="166"/>
      <c r="Q37" s="166"/>
      <c r="R37" s="166">
        <v>0</v>
      </c>
      <c r="S37" s="166"/>
      <c r="T37" s="167"/>
      <c r="U37" s="168" t="s">
        <v>54</v>
      </c>
      <c r="V37" s="169"/>
      <c r="W37" s="166">
        <v>0</v>
      </c>
      <c r="X37" s="166"/>
      <c r="Y37" s="166"/>
      <c r="Z37" s="166">
        <v>0</v>
      </c>
      <c r="AA37" s="166"/>
      <c r="AB37" s="167"/>
      <c r="AC37" s="168" t="s">
        <v>54</v>
      </c>
      <c r="AD37" s="169"/>
      <c r="AE37" s="166">
        <v>0</v>
      </c>
      <c r="AF37" s="166"/>
      <c r="AG37" s="166"/>
      <c r="AH37" s="166">
        <v>0</v>
      </c>
      <c r="AI37" s="166"/>
      <c r="AJ37" s="167"/>
      <c r="AK37" s="168" t="s">
        <v>54</v>
      </c>
      <c r="AL37" s="169"/>
      <c r="AM37" s="166">
        <v>0</v>
      </c>
      <c r="AN37" s="166"/>
      <c r="AO37" s="166"/>
      <c r="AP37" s="166">
        <v>0</v>
      </c>
      <c r="AQ37" s="166"/>
      <c r="AR37" s="167"/>
      <c r="AS37" s="168" t="s">
        <v>54</v>
      </c>
      <c r="AT37" s="169"/>
      <c r="AU37" s="166">
        <v>0</v>
      </c>
      <c r="AV37" s="166"/>
      <c r="AW37" s="166"/>
      <c r="AX37" s="166">
        <v>0</v>
      </c>
      <c r="AY37" s="166"/>
      <c r="AZ37" s="167"/>
      <c r="BA37" s="168" t="s">
        <v>54</v>
      </c>
      <c r="BB37" s="169"/>
      <c r="BC37" s="166">
        <v>0</v>
      </c>
      <c r="BD37" s="166"/>
      <c r="BE37" s="166"/>
      <c r="BF37" s="166">
        <v>0</v>
      </c>
      <c r="BG37" s="166"/>
      <c r="BH37" s="167"/>
      <c r="BI37" s="168" t="s">
        <v>54</v>
      </c>
      <c r="BJ37" s="169"/>
      <c r="BK37" s="166">
        <v>0</v>
      </c>
      <c r="BL37" s="166"/>
      <c r="BM37" s="166"/>
      <c r="BN37" s="166">
        <v>0</v>
      </c>
      <c r="BO37" s="166"/>
      <c r="BP37" s="167"/>
      <c r="BQ37" s="168" t="s">
        <v>54</v>
      </c>
      <c r="BR37" s="169"/>
      <c r="BS37" s="166">
        <v>0</v>
      </c>
      <c r="BT37" s="166"/>
      <c r="BU37" s="166"/>
      <c r="BV37" s="166">
        <v>0</v>
      </c>
      <c r="BW37" s="166"/>
      <c r="BX37" s="167"/>
      <c r="BY37" s="168" t="s">
        <v>54</v>
      </c>
      <c r="BZ37" s="169"/>
      <c r="CA37" s="166">
        <v>0</v>
      </c>
      <c r="CB37" s="166"/>
      <c r="CC37" s="166"/>
      <c r="CD37" s="166">
        <v>0</v>
      </c>
      <c r="CE37" s="166"/>
      <c r="CF37" s="167"/>
      <c r="CG37" s="168" t="s">
        <v>54</v>
      </c>
      <c r="CH37" s="169"/>
      <c r="CI37" s="166">
        <v>0</v>
      </c>
      <c r="CJ37" s="166"/>
      <c r="CK37" s="166"/>
      <c r="CL37" s="166">
        <v>0</v>
      </c>
      <c r="CM37" s="166"/>
      <c r="CN37" s="167"/>
      <c r="CO37" s="168" t="s">
        <v>54</v>
      </c>
      <c r="CP37" s="169"/>
      <c r="CQ37" s="166">
        <v>0</v>
      </c>
      <c r="CR37" s="166"/>
      <c r="CS37" s="166"/>
      <c r="CT37" s="166">
        <v>0</v>
      </c>
      <c r="CU37" s="166"/>
      <c r="CV37" s="167"/>
      <c r="CW37" s="168" t="s">
        <v>54</v>
      </c>
      <c r="CX37" s="169"/>
      <c r="CY37" s="166">
        <v>0</v>
      </c>
      <c r="CZ37" s="166"/>
      <c r="DA37" s="166"/>
      <c r="DB37" s="166">
        <v>0</v>
      </c>
      <c r="DC37" s="166"/>
      <c r="DD37" s="167"/>
      <c r="DE37" s="168" t="s">
        <v>54</v>
      </c>
      <c r="DF37" s="169"/>
      <c r="DG37" s="166">
        <v>0</v>
      </c>
      <c r="DH37" s="166"/>
      <c r="DI37" s="166"/>
      <c r="DJ37" s="166">
        <v>0</v>
      </c>
      <c r="DK37" s="166"/>
      <c r="DL37" s="167"/>
      <c r="DM37" s="168" t="s">
        <v>54</v>
      </c>
      <c r="DN37" s="169"/>
      <c r="DO37" s="166">
        <v>0</v>
      </c>
      <c r="DP37" s="166"/>
      <c r="DQ37" s="166"/>
      <c r="DR37" s="166">
        <v>0</v>
      </c>
      <c r="DS37" s="166"/>
      <c r="DT37" s="167"/>
      <c r="DU37" s="168" t="s">
        <v>54</v>
      </c>
      <c r="DV37" s="169"/>
      <c r="DW37" s="166">
        <v>0</v>
      </c>
      <c r="DX37" s="166"/>
      <c r="DY37" s="166"/>
      <c r="DZ37" s="166">
        <v>0</v>
      </c>
      <c r="EA37" s="166"/>
      <c r="EB37" s="167"/>
      <c r="EC37" s="168" t="s">
        <v>54</v>
      </c>
      <c r="ED37" s="169"/>
      <c r="EE37" s="166">
        <v>0</v>
      </c>
      <c r="EF37" s="166"/>
      <c r="EG37" s="166"/>
      <c r="EH37" s="166">
        <v>0</v>
      </c>
      <c r="EI37" s="166"/>
      <c r="EJ37" s="167"/>
      <c r="EK37" s="168" t="s">
        <v>54</v>
      </c>
      <c r="EL37" s="169"/>
      <c r="EM37" s="166">
        <v>0</v>
      </c>
      <c r="EN37" s="166"/>
      <c r="EO37" s="166"/>
      <c r="EP37" s="166">
        <v>0</v>
      </c>
      <c r="EQ37" s="166"/>
      <c r="ER37" s="167"/>
      <c r="ES37" s="168" t="s">
        <v>54</v>
      </c>
      <c r="ET37" s="169"/>
      <c r="EU37" s="166">
        <v>0</v>
      </c>
      <c r="EV37" s="166"/>
      <c r="EW37" s="166"/>
      <c r="EX37" s="166">
        <v>0</v>
      </c>
      <c r="EY37" s="166"/>
      <c r="EZ37" s="167"/>
      <c r="FA37" s="168" t="s">
        <v>54</v>
      </c>
      <c r="FB37" s="169"/>
      <c r="FC37" s="166">
        <v>0</v>
      </c>
      <c r="FD37" s="166"/>
      <c r="FE37" s="166"/>
      <c r="FF37" s="166">
        <v>0</v>
      </c>
      <c r="FG37" s="166"/>
      <c r="FH37" s="167"/>
      <c r="FI37" s="168" t="s">
        <v>54</v>
      </c>
      <c r="FJ37" s="169"/>
      <c r="FK37" s="166">
        <v>0</v>
      </c>
      <c r="FL37" s="166"/>
      <c r="FM37" s="166"/>
      <c r="FN37" s="166">
        <v>0</v>
      </c>
      <c r="FO37" s="166"/>
      <c r="FP37" s="167"/>
      <c r="FQ37" s="168" t="s">
        <v>54</v>
      </c>
      <c r="FR37" s="169"/>
      <c r="FS37" s="166">
        <v>0</v>
      </c>
      <c r="FT37" s="166"/>
      <c r="FU37" s="166"/>
      <c r="FV37" s="166">
        <v>0</v>
      </c>
      <c r="FW37" s="166"/>
      <c r="FX37" s="167"/>
      <c r="FY37" s="168" t="s">
        <v>54</v>
      </c>
      <c r="FZ37" s="169"/>
      <c r="GA37" s="166">
        <v>0</v>
      </c>
      <c r="GB37" s="166"/>
      <c r="GC37" s="166"/>
      <c r="GD37" s="166">
        <v>0</v>
      </c>
      <c r="GE37" s="166"/>
      <c r="GF37" s="167"/>
      <c r="GG37" s="168" t="s">
        <v>54</v>
      </c>
      <c r="GH37" s="169"/>
      <c r="GI37" s="166">
        <v>0</v>
      </c>
      <c r="GJ37" s="166"/>
      <c r="GK37" s="166"/>
      <c r="GL37" s="166">
        <v>0</v>
      </c>
      <c r="GM37" s="166"/>
      <c r="GN37" s="167"/>
      <c r="GO37" s="168" t="s">
        <v>54</v>
      </c>
      <c r="GP37" s="169"/>
      <c r="GQ37" s="166">
        <v>0</v>
      </c>
      <c r="GR37" s="166"/>
      <c r="GS37" s="166"/>
      <c r="GT37" s="166">
        <v>0</v>
      </c>
      <c r="GU37" s="166"/>
      <c r="GV37" s="167"/>
    </row>
    <row r="38" spans="1:204" x14ac:dyDescent="0.2">
      <c r="A38" s="170" t="s">
        <v>55</v>
      </c>
      <c r="B38" s="171"/>
      <c r="C38" s="171"/>
      <c r="D38" s="171"/>
      <c r="E38" s="12"/>
      <c r="F38" s="12"/>
      <c r="G38" s="12">
        <v>49.1</v>
      </c>
      <c r="H38" s="12">
        <v>15</v>
      </c>
      <c r="I38" s="12">
        <v>49.8</v>
      </c>
      <c r="J38" s="12">
        <v>55</v>
      </c>
      <c r="K38" s="12"/>
      <c r="L38" s="13"/>
      <c r="M38" s="48">
        <f>IF(OR(M26=0,S7=0),0,ABS(1000*O38/(SQRT(3)*M26*S7)))</f>
        <v>24.936704115264728</v>
      </c>
      <c r="N38" s="49"/>
      <c r="O38" s="50">
        <v>-1.3300000429153442</v>
      </c>
      <c r="P38" s="50"/>
      <c r="Q38" s="50"/>
      <c r="R38" s="45">
        <f>-ABS(O38)*TAN(ACOS(S7))</f>
        <v>-0.89376551988973807</v>
      </c>
      <c r="S38" s="45"/>
      <c r="T38" s="180"/>
      <c r="U38" s="48">
        <f>IF(OR(U26=0,AA7=0),0,ABS(1000*W38/(SQRT(3)*U26*AA7)))</f>
        <v>23.373747771643032</v>
      </c>
      <c r="V38" s="49"/>
      <c r="W38" s="50">
        <v>-1.25</v>
      </c>
      <c r="X38" s="50"/>
      <c r="Y38" s="50"/>
      <c r="Z38" s="45">
        <f>-ABS(W38)*TAN(ACOS(AA7))</f>
        <v>-0.84000516076170073</v>
      </c>
      <c r="AA38" s="45"/>
      <c r="AB38" s="180"/>
      <c r="AC38" s="48">
        <f>IF(OR(AC26=0,AI7=0),0,ABS(1000*AE38/(SQRT(3)*AC26*AI7)))</f>
        <v>22.62578855626063</v>
      </c>
      <c r="AD38" s="49"/>
      <c r="AE38" s="50">
        <v>-1.2100000381469727</v>
      </c>
      <c r="AF38" s="50"/>
      <c r="AG38" s="50"/>
      <c r="AH38" s="45">
        <f>-ABS(AE38)*TAN(ACOS(AI7))</f>
        <v>-0.81312502125224939</v>
      </c>
      <c r="AI38" s="45"/>
      <c r="AJ38" s="180"/>
      <c r="AK38" s="48">
        <f>IF(OR(AK26=0,AQ7=0),0,ABS(1000*AM38/(SQRT(3)*AK26*AQ7)))</f>
        <v>21.503847504092732</v>
      </c>
      <c r="AL38" s="49"/>
      <c r="AM38" s="50">
        <v>-1.1499999761581421</v>
      </c>
      <c r="AN38" s="50"/>
      <c r="AO38" s="50"/>
      <c r="AP38" s="45">
        <f>-ABS(AM38)*TAN(ACOS(AQ7))</f>
        <v>-0.77280473187893772</v>
      </c>
      <c r="AQ38" s="45"/>
      <c r="AR38" s="180"/>
      <c r="AS38" s="48">
        <f>IF(OR(AS26=0,AY7=0),0,ABS(1000*AU38/(SQRT(3)*AS26*AY7)))</f>
        <v>20.58984160468027</v>
      </c>
      <c r="AT38" s="49"/>
      <c r="AU38" s="50">
        <v>-1.1100000143051147</v>
      </c>
      <c r="AV38" s="50"/>
      <c r="AW38" s="50"/>
      <c r="AX38" s="45">
        <f>-ABS(AU38)*TAN(ACOS(AY7))</f>
        <v>-0.74592459236948638</v>
      </c>
      <c r="AY38" s="45"/>
      <c r="AZ38" s="180"/>
      <c r="BA38" s="48">
        <f>IF(OR(BA26=0,BG7=0),0,ABS(1000*BC38/(SQRT(3)*BA26*BG7)))</f>
        <v>20.793285803660591</v>
      </c>
      <c r="BB38" s="49"/>
      <c r="BC38" s="50">
        <v>-1.1119999885559082</v>
      </c>
      <c r="BD38" s="50"/>
      <c r="BE38" s="50"/>
      <c r="BF38" s="45">
        <f>-ABS(BC38)*TAN(ACOS(BG7))</f>
        <v>-0.74726858332313195</v>
      </c>
      <c r="BG38" s="45"/>
      <c r="BH38" s="180"/>
      <c r="BI38" s="48">
        <f>IF(OR(BI26=0,BO7=0),0,ABS(1000*BK38/(SQRT(3)*BI26*BO7)))</f>
        <v>25.243648039193335</v>
      </c>
      <c r="BJ38" s="49"/>
      <c r="BK38" s="50">
        <v>-1.3500000238418579</v>
      </c>
      <c r="BL38" s="50"/>
      <c r="BM38" s="50"/>
      <c r="BN38" s="45">
        <f>-ABS(BK38)*TAN(ACOS(BO7))</f>
        <v>-0.90720558964446363</v>
      </c>
      <c r="BO38" s="45"/>
      <c r="BP38" s="180"/>
      <c r="BQ38" s="48">
        <f>IF(OR(BQ26=0,BW7=0),0,ABS(1000*BS38/(SQRT(3)*BQ26*BW7)))</f>
        <v>20.99932919309062</v>
      </c>
      <c r="BR38" s="49"/>
      <c r="BS38" s="50">
        <v>-1.1200000047683716</v>
      </c>
      <c r="BT38" s="50"/>
      <c r="BU38" s="50"/>
      <c r="BV38" s="45">
        <f>-ABS(BS38)*TAN(ACOS(BW7))</f>
        <v>-0.75264462724684922</v>
      </c>
      <c r="BW38" s="45"/>
      <c r="BX38" s="180"/>
      <c r="BY38" s="48">
        <f>IF(OR(BY26=0,CE7=0),0,ABS(1000*CA38/(SQRT(3)*BY26*CE7)))</f>
        <v>0.33088129868697502</v>
      </c>
      <c r="BZ38" s="49"/>
      <c r="CA38" s="50">
        <v>-1.7599999904632568</v>
      </c>
      <c r="CB38" s="50"/>
      <c r="CC38" s="50"/>
      <c r="CD38" s="45" t="e">
        <f>-ABS(CA38)*TAN(ACOS(CE7))</f>
        <v>#NUM!</v>
      </c>
      <c r="CE38" s="45"/>
      <c r="CF38" s="180"/>
      <c r="CG38" s="48">
        <f>IF(OR(CG26=0,CM7=0),0,ABS(1000*CI38/(SQRT(3)*CG26*CM7)))</f>
        <v>35.43992164641309</v>
      </c>
      <c r="CH38" s="49"/>
      <c r="CI38" s="50">
        <v>-1.8799999952316284</v>
      </c>
      <c r="CJ38" s="50"/>
      <c r="CK38" s="50"/>
      <c r="CL38" s="45">
        <f>-ABS(CI38)*TAN(ACOS(CM7))</f>
        <v>-1.2633677585812324</v>
      </c>
      <c r="CM38" s="45"/>
      <c r="CN38" s="180"/>
      <c r="CO38" s="48">
        <f>IF(OR(CO26=0,CU7=0),0,ABS(1000*CQ38/(SQRT(3)*CO26*CU7)))</f>
        <v>32.712129407224516</v>
      </c>
      <c r="CP38" s="49"/>
      <c r="CQ38" s="50">
        <v>-1.7400000095367432</v>
      </c>
      <c r="CR38" s="50"/>
      <c r="CS38" s="50"/>
      <c r="CT38" s="45">
        <f>-ABS(CQ38)*TAN(ACOS(CU7))</f>
        <v>-1.1692871901890181</v>
      </c>
      <c r="CU38" s="45"/>
      <c r="CV38" s="180"/>
      <c r="CW38" s="48">
        <f>IF(OR(CW26=0,DC7=0),0,ABS(1000*CY38/(SQRT(3)*CW26*DC7)))</f>
        <v>31.772126590235562</v>
      </c>
      <c r="CX38" s="49"/>
      <c r="CY38" s="50">
        <v>-1.690000057220459</v>
      </c>
      <c r="CZ38" s="50"/>
      <c r="DA38" s="50"/>
      <c r="DB38" s="45">
        <f>-ABS(CY38)*TAN(ACOS(DC7))</f>
        <v>-1.1356870158022039</v>
      </c>
      <c r="DC38" s="45"/>
      <c r="DD38" s="180"/>
      <c r="DE38" s="48">
        <f>IF(OR(DE26=0,DK7=0),0,ABS(1000*DG38/(SQRT(3)*DE26*DK7)))</f>
        <v>31.960127153633351</v>
      </c>
      <c r="DF38" s="49"/>
      <c r="DG38" s="50">
        <v>-1.7000000476837158</v>
      </c>
      <c r="DH38" s="50"/>
      <c r="DI38" s="50"/>
      <c r="DJ38" s="45">
        <f>-ABS(DG38)*TAN(ACOS(DK7))</f>
        <v>-1.1424070506795667</v>
      </c>
      <c r="DK38" s="45"/>
      <c r="DL38" s="180"/>
      <c r="DM38" s="48">
        <f>IF(OR(DM26=0,DS7=0),0,ABS(1000*DO38/(SQRT(3)*DM26*DS7)))</f>
        <v>31.960127153633351</v>
      </c>
      <c r="DN38" s="49"/>
      <c r="DO38" s="50">
        <v>-1.7000000476837158</v>
      </c>
      <c r="DP38" s="50"/>
      <c r="DQ38" s="50"/>
      <c r="DR38" s="45">
        <f>-ABS(DO38)*TAN(ACOS(DS7))</f>
        <v>-1.1424070506795667</v>
      </c>
      <c r="DS38" s="45"/>
      <c r="DT38" s="180"/>
      <c r="DU38" s="48">
        <f>IF(OR(DU26=0,EA7=0),0,ABS(1000*DW38/(SQRT(3)*DU26*EA7)))</f>
        <v>30.832121532103109</v>
      </c>
      <c r="DV38" s="49"/>
      <c r="DW38" s="50">
        <v>-1.6399999856948853</v>
      </c>
      <c r="DX38" s="50"/>
      <c r="DY38" s="50"/>
      <c r="DZ38" s="45">
        <f>-ABS(DW38)*TAN(ACOS(EA7))</f>
        <v>-1.102086761306255</v>
      </c>
      <c r="EA38" s="45"/>
      <c r="EB38" s="180"/>
      <c r="EC38" s="48">
        <f>IF(OR(EC26=0,EI7=0),0,ABS(1000*EE38/(SQRT(3)*EC26*EI7)))</f>
        <v>29.328114783777288</v>
      </c>
      <c r="ED38" s="49"/>
      <c r="EE38" s="50">
        <v>-1.559999942779541</v>
      </c>
      <c r="EF38" s="50"/>
      <c r="EG38" s="50"/>
      <c r="EH38" s="45">
        <f>-ABS(EE38)*TAN(ACOS(EI7))</f>
        <v>-1.0483264021782177</v>
      </c>
      <c r="EI38" s="45"/>
      <c r="EJ38" s="180"/>
      <c r="EK38" s="48">
        <f>IF(OR(EK26=0,EQ7=0),0,ABS(1000*EM38/(SQRT(3)*EK26*EQ7)))</f>
        <v>29.516117588318576</v>
      </c>
      <c r="EL38" s="49"/>
      <c r="EM38" s="50">
        <v>-1.5700000524520874</v>
      </c>
      <c r="EN38" s="50"/>
      <c r="EO38" s="50"/>
      <c r="EP38" s="45">
        <f>-ABS(EM38)*TAN(ACOS(EQ7))</f>
        <v>-1.0550465171647154</v>
      </c>
      <c r="EQ38" s="45"/>
      <c r="ER38" s="180"/>
      <c r="ES38" s="48">
        <f>IF(OR(ES26=0,EY7=0),0,ABS(1000*EU38/(SQRT(3)*ES26*EY7)))</f>
        <v>29.892118715114158</v>
      </c>
      <c r="ET38" s="49"/>
      <c r="EU38" s="50">
        <v>-1.5900000333786011</v>
      </c>
      <c r="EV38" s="50"/>
      <c r="EW38" s="50"/>
      <c r="EX38" s="45">
        <f>-ABS(EU38)*TAN(ACOS(EY7))</f>
        <v>-1.0684865869194411</v>
      </c>
      <c r="EY38" s="45"/>
      <c r="EZ38" s="180"/>
      <c r="FA38" s="48">
        <f>IF(OR(FA26=0,FG7=0),0,ABS(1000*FC38/(SQRT(3)*FA26*FG7)))</f>
        <v>31.396123222296481</v>
      </c>
      <c r="FB38" s="49"/>
      <c r="FC38" s="50">
        <v>-1.6699999570846558</v>
      </c>
      <c r="FD38" s="50"/>
      <c r="FE38" s="50"/>
      <c r="FF38" s="45">
        <f>-ABS(FC38)*TAN(ACOS(FG7))</f>
        <v>-1.1222468659383436</v>
      </c>
      <c r="FG38" s="45"/>
      <c r="FH38" s="180"/>
      <c r="FI38" s="48">
        <f>IF(OR(FI26=0,FO7=0),0,ABS(1000*FK38/(SQRT(3)*FI26*FO7)))</f>
        <v>36.65003721924645</v>
      </c>
      <c r="FJ38" s="49"/>
      <c r="FK38" s="50">
        <v>-1.9600000381469727</v>
      </c>
      <c r="FL38" s="50"/>
      <c r="FM38" s="50"/>
      <c r="FN38" s="45">
        <f>-ABS(FK38)*TAN(ACOS(FO7))</f>
        <v>-1.3171281177092697</v>
      </c>
      <c r="FO38" s="45"/>
      <c r="FP38" s="180"/>
      <c r="FQ38" s="48">
        <f>IF(OR(FQ26=0,FW7=0),0,ABS(1000*FS38/(SQRT(3)*FQ26*FW7)))</f>
        <v>31.873982569279558</v>
      </c>
      <c r="FR38" s="49"/>
      <c r="FS38" s="50">
        <v>-1.7000000476837158</v>
      </c>
      <c r="FT38" s="50"/>
      <c r="FU38" s="50"/>
      <c r="FV38" s="45">
        <f>-ABS(FS38)*TAN(ACOS(FW7))</f>
        <v>-1.1424070506795667</v>
      </c>
      <c r="FW38" s="45"/>
      <c r="FX38" s="180"/>
      <c r="FY38" s="48">
        <f>IF(OR(FY26=0,GE7=0),0,ABS(1000*GA38/(SQRT(3)*FY26*GE7)))</f>
        <v>31.584123785694274</v>
      </c>
      <c r="FZ38" s="49"/>
      <c r="GA38" s="50">
        <v>-1.6799999475479126</v>
      </c>
      <c r="GB38" s="50"/>
      <c r="GC38" s="50"/>
      <c r="GD38" s="45">
        <f>-ABS(GA38)*TAN(ACOS(GE7))</f>
        <v>-1.1289669008157064</v>
      </c>
      <c r="GE38" s="45"/>
      <c r="GF38" s="180"/>
      <c r="GG38" s="48">
        <f>IF(OR(GG26=0,GM7=0),0,ABS(1000*GI38/(SQRT(3)*GG26*GM7)))</f>
        <v>29.892118715114158</v>
      </c>
      <c r="GH38" s="49"/>
      <c r="GI38" s="50">
        <v>-1.5900000333786011</v>
      </c>
      <c r="GJ38" s="50"/>
      <c r="GK38" s="50"/>
      <c r="GL38" s="45">
        <f>-ABS(GI38)*TAN(ACOS(GM7))</f>
        <v>-1.0684865869194411</v>
      </c>
      <c r="GM38" s="45"/>
      <c r="GN38" s="180"/>
      <c r="GO38" s="48">
        <f>IF(OR(GO26=0,GU7=0),0,ABS(1000*GQ38/(SQRT(3)*GO26*GU7)))</f>
        <v>27.113548306743635</v>
      </c>
      <c r="GP38" s="49"/>
      <c r="GQ38" s="50">
        <v>-1.4500000476837158</v>
      </c>
      <c r="GR38" s="50"/>
      <c r="GS38" s="50"/>
      <c r="GT38" s="45">
        <f>-ABS(GQ38)*TAN(ACOS(GU7))</f>
        <v>-0.97440601852722664</v>
      </c>
      <c r="GU38" s="45"/>
      <c r="GV38" s="180"/>
    </row>
    <row r="39" spans="1:204" ht="13.5" thickBot="1" x14ac:dyDescent="0.25">
      <c r="A39" s="183" t="s">
        <v>56</v>
      </c>
      <c r="B39" s="184"/>
      <c r="C39" s="184"/>
      <c r="D39" s="184"/>
      <c r="E39" s="185"/>
      <c r="F39" s="185"/>
      <c r="G39" s="185"/>
      <c r="H39" s="185"/>
      <c r="I39" s="185"/>
      <c r="J39" s="185"/>
      <c r="K39" s="185"/>
      <c r="L39" s="186"/>
      <c r="M39" s="92"/>
      <c r="N39" s="182"/>
      <c r="O39" s="89">
        <f>SUM(O36:Q38)</f>
        <v>0</v>
      </c>
      <c r="P39" s="89"/>
      <c r="Q39" s="89"/>
      <c r="R39" s="89">
        <f>SUM(R36:T38)</f>
        <v>0</v>
      </c>
      <c r="S39" s="89"/>
      <c r="T39" s="181"/>
      <c r="U39" s="92"/>
      <c r="V39" s="182"/>
      <c r="W39" s="89">
        <f>SUM(W36:Y38)</f>
        <v>0</v>
      </c>
      <c r="X39" s="89"/>
      <c r="Y39" s="89"/>
      <c r="Z39" s="89">
        <f>SUM(Z36:AB38)</f>
        <v>0</v>
      </c>
      <c r="AA39" s="89"/>
      <c r="AB39" s="181"/>
      <c r="AC39" s="92"/>
      <c r="AD39" s="182"/>
      <c r="AE39" s="89">
        <f>SUM(AE36:AG38)</f>
        <v>0</v>
      </c>
      <c r="AF39" s="89"/>
      <c r="AG39" s="89"/>
      <c r="AH39" s="89">
        <f>SUM(AH36:AJ38)</f>
        <v>0</v>
      </c>
      <c r="AI39" s="89"/>
      <c r="AJ39" s="181"/>
      <c r="AK39" s="92"/>
      <c r="AL39" s="182"/>
      <c r="AM39" s="89">
        <f>SUM(AM36:AO38)</f>
        <v>0</v>
      </c>
      <c r="AN39" s="89"/>
      <c r="AO39" s="89"/>
      <c r="AP39" s="89">
        <f>SUM(AP36:AR38)</f>
        <v>0</v>
      </c>
      <c r="AQ39" s="89"/>
      <c r="AR39" s="181"/>
      <c r="AS39" s="92"/>
      <c r="AT39" s="182"/>
      <c r="AU39" s="89">
        <f>SUM(AU36:AW38)</f>
        <v>0</v>
      </c>
      <c r="AV39" s="89"/>
      <c r="AW39" s="89"/>
      <c r="AX39" s="89">
        <f>SUM(AX36:AZ38)</f>
        <v>0</v>
      </c>
      <c r="AY39" s="89"/>
      <c r="AZ39" s="181"/>
      <c r="BA39" s="92"/>
      <c r="BB39" s="182"/>
      <c r="BC39" s="89">
        <f>SUM(BC36:BE38)</f>
        <v>0</v>
      </c>
      <c r="BD39" s="89"/>
      <c r="BE39" s="89"/>
      <c r="BF39" s="89">
        <f>SUM(BF36:BH38)</f>
        <v>0</v>
      </c>
      <c r="BG39" s="89"/>
      <c r="BH39" s="181"/>
      <c r="BI39" s="92"/>
      <c r="BJ39" s="182"/>
      <c r="BK39" s="89">
        <f>SUM(BK36:BM38)</f>
        <v>0</v>
      </c>
      <c r="BL39" s="89"/>
      <c r="BM39" s="89"/>
      <c r="BN39" s="89">
        <f>SUM(BN36:BP38)</f>
        <v>0</v>
      </c>
      <c r="BO39" s="89"/>
      <c r="BP39" s="181"/>
      <c r="BQ39" s="92"/>
      <c r="BR39" s="182"/>
      <c r="BS39" s="89">
        <f>SUM(BS36:BU38)</f>
        <v>0</v>
      </c>
      <c r="BT39" s="89"/>
      <c r="BU39" s="89"/>
      <c r="BV39" s="89">
        <f>SUM(BV36:BX38)</f>
        <v>0</v>
      </c>
      <c r="BW39" s="89"/>
      <c r="BX39" s="181"/>
      <c r="BY39" s="92"/>
      <c r="BZ39" s="182"/>
      <c r="CA39" s="89">
        <f>SUM(CA36:CC38)</f>
        <v>0</v>
      </c>
      <c r="CB39" s="89"/>
      <c r="CC39" s="89"/>
      <c r="CD39" s="89" t="e">
        <f>SUM(CD36:CF38)</f>
        <v>#NUM!</v>
      </c>
      <c r="CE39" s="89"/>
      <c r="CF39" s="181"/>
      <c r="CG39" s="92"/>
      <c r="CH39" s="182"/>
      <c r="CI39" s="89">
        <f>SUM(CI36:CK38)</f>
        <v>0</v>
      </c>
      <c r="CJ39" s="89"/>
      <c r="CK39" s="89"/>
      <c r="CL39" s="89">
        <f>SUM(CL36:CN38)</f>
        <v>0</v>
      </c>
      <c r="CM39" s="89"/>
      <c r="CN39" s="181"/>
      <c r="CO39" s="92"/>
      <c r="CP39" s="182"/>
      <c r="CQ39" s="89">
        <f>SUM(CQ36:CS38)</f>
        <v>0</v>
      </c>
      <c r="CR39" s="89"/>
      <c r="CS39" s="89"/>
      <c r="CT39" s="89">
        <f>SUM(CT36:CV38)</f>
        <v>0</v>
      </c>
      <c r="CU39" s="89"/>
      <c r="CV39" s="181"/>
      <c r="CW39" s="92"/>
      <c r="CX39" s="182"/>
      <c r="CY39" s="89">
        <f>SUM(CY36:DA38)</f>
        <v>0</v>
      </c>
      <c r="CZ39" s="89"/>
      <c r="DA39" s="89"/>
      <c r="DB39" s="89">
        <f>SUM(DB36:DD38)</f>
        <v>0</v>
      </c>
      <c r="DC39" s="89"/>
      <c r="DD39" s="181"/>
      <c r="DE39" s="92"/>
      <c r="DF39" s="182"/>
      <c r="DG39" s="89">
        <f>SUM(DG36:DI38)</f>
        <v>0</v>
      </c>
      <c r="DH39" s="89"/>
      <c r="DI39" s="89"/>
      <c r="DJ39" s="89">
        <f>SUM(DJ36:DL38)</f>
        <v>0</v>
      </c>
      <c r="DK39" s="89"/>
      <c r="DL39" s="181"/>
      <c r="DM39" s="92"/>
      <c r="DN39" s="182"/>
      <c r="DO39" s="89">
        <f>SUM(DO36:DQ38)</f>
        <v>0</v>
      </c>
      <c r="DP39" s="89"/>
      <c r="DQ39" s="89"/>
      <c r="DR39" s="89">
        <f>SUM(DR36:DT38)</f>
        <v>0</v>
      </c>
      <c r="DS39" s="89"/>
      <c r="DT39" s="181"/>
      <c r="DU39" s="92"/>
      <c r="DV39" s="182"/>
      <c r="DW39" s="89">
        <f>SUM(DW36:DY38)</f>
        <v>0</v>
      </c>
      <c r="DX39" s="89"/>
      <c r="DY39" s="89"/>
      <c r="DZ39" s="89">
        <f>SUM(DZ36:EB38)</f>
        <v>0</v>
      </c>
      <c r="EA39" s="89"/>
      <c r="EB39" s="181"/>
      <c r="EC39" s="92"/>
      <c r="ED39" s="182"/>
      <c r="EE39" s="89">
        <f>SUM(EE36:EG38)</f>
        <v>0</v>
      </c>
      <c r="EF39" s="89"/>
      <c r="EG39" s="89"/>
      <c r="EH39" s="89">
        <f>SUM(EH36:EJ38)</f>
        <v>0</v>
      </c>
      <c r="EI39" s="89"/>
      <c r="EJ39" s="181"/>
      <c r="EK39" s="92"/>
      <c r="EL39" s="182"/>
      <c r="EM39" s="89">
        <f>SUM(EM36:EO38)</f>
        <v>0</v>
      </c>
      <c r="EN39" s="89"/>
      <c r="EO39" s="89"/>
      <c r="EP39" s="89">
        <f>SUM(EP36:ER38)</f>
        <v>0</v>
      </c>
      <c r="EQ39" s="89"/>
      <c r="ER39" s="181"/>
      <c r="ES39" s="92"/>
      <c r="ET39" s="182"/>
      <c r="EU39" s="89">
        <f>SUM(EU36:EW38)</f>
        <v>0</v>
      </c>
      <c r="EV39" s="89"/>
      <c r="EW39" s="89"/>
      <c r="EX39" s="89">
        <f>SUM(EX36:EZ38)</f>
        <v>0</v>
      </c>
      <c r="EY39" s="89"/>
      <c r="EZ39" s="181"/>
      <c r="FA39" s="92"/>
      <c r="FB39" s="182"/>
      <c r="FC39" s="89">
        <f>SUM(FC36:FE38)</f>
        <v>0</v>
      </c>
      <c r="FD39" s="89"/>
      <c r="FE39" s="89"/>
      <c r="FF39" s="89">
        <f>SUM(FF36:FH38)</f>
        <v>0</v>
      </c>
      <c r="FG39" s="89"/>
      <c r="FH39" s="181"/>
      <c r="FI39" s="92"/>
      <c r="FJ39" s="182"/>
      <c r="FK39" s="89">
        <f>SUM(FK36:FM38)</f>
        <v>0</v>
      </c>
      <c r="FL39" s="89"/>
      <c r="FM39" s="89"/>
      <c r="FN39" s="89">
        <f>SUM(FN36:FP38)</f>
        <v>0</v>
      </c>
      <c r="FO39" s="89"/>
      <c r="FP39" s="181"/>
      <c r="FQ39" s="92"/>
      <c r="FR39" s="182"/>
      <c r="FS39" s="89">
        <f>SUM(FS36:FU38)</f>
        <v>0</v>
      </c>
      <c r="FT39" s="89"/>
      <c r="FU39" s="89"/>
      <c r="FV39" s="89">
        <f>SUM(FV36:FX38)</f>
        <v>0</v>
      </c>
      <c r="FW39" s="89"/>
      <c r="FX39" s="181"/>
      <c r="FY39" s="92"/>
      <c r="FZ39" s="182"/>
      <c r="GA39" s="89">
        <f>SUM(GA36:GC38)</f>
        <v>0</v>
      </c>
      <c r="GB39" s="89"/>
      <c r="GC39" s="89"/>
      <c r="GD39" s="89">
        <f>SUM(GD36:GF38)</f>
        <v>0</v>
      </c>
      <c r="GE39" s="89"/>
      <c r="GF39" s="181"/>
      <c r="GG39" s="92"/>
      <c r="GH39" s="182"/>
      <c r="GI39" s="89">
        <f>SUM(GI36:GK38)</f>
        <v>0</v>
      </c>
      <c r="GJ39" s="89"/>
      <c r="GK39" s="89"/>
      <c r="GL39" s="89">
        <f>SUM(GL36:GN38)</f>
        <v>0</v>
      </c>
      <c r="GM39" s="89"/>
      <c r="GN39" s="181"/>
      <c r="GO39" s="92"/>
      <c r="GP39" s="182"/>
      <c r="GQ39" s="89">
        <f>SUM(GQ36:GS38)</f>
        <v>0</v>
      </c>
      <c r="GR39" s="89"/>
      <c r="GS39" s="89"/>
      <c r="GT39" s="89">
        <f>SUM(GT36:GV38)</f>
        <v>0</v>
      </c>
      <c r="GU39" s="89"/>
      <c r="GV39" s="181"/>
    </row>
    <row r="40" spans="1:204" x14ac:dyDescent="0.2">
      <c r="A40" s="172" t="s">
        <v>57</v>
      </c>
      <c r="B40" s="173"/>
      <c r="C40" s="173"/>
      <c r="D40" s="173"/>
      <c r="E40" s="174"/>
      <c r="F40" s="174"/>
      <c r="G40" s="174"/>
      <c r="H40" s="174"/>
      <c r="I40" s="174"/>
      <c r="J40" s="174"/>
      <c r="K40" s="174"/>
      <c r="L40" s="175"/>
      <c r="M40" s="176"/>
      <c r="N40" s="177"/>
      <c r="O40" s="178"/>
      <c r="P40" s="178"/>
      <c r="Q40" s="178"/>
      <c r="R40" s="178"/>
      <c r="S40" s="178"/>
      <c r="T40" s="179"/>
      <c r="U40" s="176"/>
      <c r="V40" s="177"/>
      <c r="W40" s="178"/>
      <c r="X40" s="178"/>
      <c r="Y40" s="178"/>
      <c r="Z40" s="178"/>
      <c r="AA40" s="178"/>
      <c r="AB40" s="179"/>
      <c r="AC40" s="176"/>
      <c r="AD40" s="177"/>
      <c r="AE40" s="178"/>
      <c r="AF40" s="178"/>
      <c r="AG40" s="178"/>
      <c r="AH40" s="178"/>
      <c r="AI40" s="178"/>
      <c r="AJ40" s="179"/>
      <c r="AK40" s="176"/>
      <c r="AL40" s="177"/>
      <c r="AM40" s="178"/>
      <c r="AN40" s="178"/>
      <c r="AO40" s="178"/>
      <c r="AP40" s="178"/>
      <c r="AQ40" s="178"/>
      <c r="AR40" s="179"/>
      <c r="AS40" s="176"/>
      <c r="AT40" s="177"/>
      <c r="AU40" s="178"/>
      <c r="AV40" s="178"/>
      <c r="AW40" s="178"/>
      <c r="AX40" s="178"/>
      <c r="AY40" s="178"/>
      <c r="AZ40" s="179"/>
      <c r="BA40" s="176"/>
      <c r="BB40" s="177"/>
      <c r="BC40" s="178"/>
      <c r="BD40" s="178"/>
      <c r="BE40" s="178"/>
      <c r="BF40" s="178"/>
      <c r="BG40" s="178"/>
      <c r="BH40" s="179"/>
      <c r="BI40" s="176"/>
      <c r="BJ40" s="177"/>
      <c r="BK40" s="178"/>
      <c r="BL40" s="178"/>
      <c r="BM40" s="178"/>
      <c r="BN40" s="178"/>
      <c r="BO40" s="178"/>
      <c r="BP40" s="179"/>
      <c r="BQ40" s="176"/>
      <c r="BR40" s="177"/>
      <c r="BS40" s="178"/>
      <c r="BT40" s="178"/>
      <c r="BU40" s="178"/>
      <c r="BV40" s="178"/>
      <c r="BW40" s="178"/>
      <c r="BX40" s="179"/>
      <c r="BY40" s="176"/>
      <c r="BZ40" s="177"/>
      <c r="CA40" s="178"/>
      <c r="CB40" s="178"/>
      <c r="CC40" s="178"/>
      <c r="CD40" s="178"/>
      <c r="CE40" s="178"/>
      <c r="CF40" s="179"/>
      <c r="CG40" s="176"/>
      <c r="CH40" s="177"/>
      <c r="CI40" s="178"/>
      <c r="CJ40" s="178"/>
      <c r="CK40" s="178"/>
      <c r="CL40" s="178"/>
      <c r="CM40" s="178"/>
      <c r="CN40" s="179"/>
      <c r="CO40" s="176"/>
      <c r="CP40" s="177"/>
      <c r="CQ40" s="178"/>
      <c r="CR40" s="178"/>
      <c r="CS40" s="178"/>
      <c r="CT40" s="178"/>
      <c r="CU40" s="178"/>
      <c r="CV40" s="179"/>
      <c r="CW40" s="176"/>
      <c r="CX40" s="177"/>
      <c r="CY40" s="178"/>
      <c r="CZ40" s="178"/>
      <c r="DA40" s="178"/>
      <c r="DB40" s="178"/>
      <c r="DC40" s="178"/>
      <c r="DD40" s="179"/>
      <c r="DE40" s="176"/>
      <c r="DF40" s="177"/>
      <c r="DG40" s="178"/>
      <c r="DH40" s="178"/>
      <c r="DI40" s="178"/>
      <c r="DJ40" s="178"/>
      <c r="DK40" s="178"/>
      <c r="DL40" s="179"/>
      <c r="DM40" s="176"/>
      <c r="DN40" s="177"/>
      <c r="DO40" s="178"/>
      <c r="DP40" s="178"/>
      <c r="DQ40" s="178"/>
      <c r="DR40" s="178"/>
      <c r="DS40" s="178"/>
      <c r="DT40" s="179"/>
      <c r="DU40" s="176"/>
      <c r="DV40" s="177"/>
      <c r="DW40" s="178"/>
      <c r="DX40" s="178"/>
      <c r="DY40" s="178"/>
      <c r="DZ40" s="178"/>
      <c r="EA40" s="178"/>
      <c r="EB40" s="179"/>
      <c r="EC40" s="176"/>
      <c r="ED40" s="177"/>
      <c r="EE40" s="178"/>
      <c r="EF40" s="178"/>
      <c r="EG40" s="178"/>
      <c r="EH40" s="178"/>
      <c r="EI40" s="178"/>
      <c r="EJ40" s="179"/>
      <c r="EK40" s="176"/>
      <c r="EL40" s="177"/>
      <c r="EM40" s="178"/>
      <c r="EN40" s="178"/>
      <c r="EO40" s="178"/>
      <c r="EP40" s="178"/>
      <c r="EQ40" s="178"/>
      <c r="ER40" s="179"/>
      <c r="ES40" s="176"/>
      <c r="ET40" s="177"/>
      <c r="EU40" s="178"/>
      <c r="EV40" s="178"/>
      <c r="EW40" s="178"/>
      <c r="EX40" s="178"/>
      <c r="EY40" s="178"/>
      <c r="EZ40" s="179"/>
      <c r="FA40" s="176"/>
      <c r="FB40" s="177"/>
      <c r="FC40" s="178"/>
      <c r="FD40" s="178"/>
      <c r="FE40" s="178"/>
      <c r="FF40" s="178"/>
      <c r="FG40" s="178"/>
      <c r="FH40" s="179"/>
      <c r="FI40" s="176"/>
      <c r="FJ40" s="177"/>
      <c r="FK40" s="178"/>
      <c r="FL40" s="178"/>
      <c r="FM40" s="178"/>
      <c r="FN40" s="178"/>
      <c r="FO40" s="178"/>
      <c r="FP40" s="179"/>
      <c r="FQ40" s="176"/>
      <c r="FR40" s="177"/>
      <c r="FS40" s="178"/>
      <c r="FT40" s="178"/>
      <c r="FU40" s="178"/>
      <c r="FV40" s="178"/>
      <c r="FW40" s="178"/>
      <c r="FX40" s="179"/>
      <c r="FY40" s="176"/>
      <c r="FZ40" s="177"/>
      <c r="GA40" s="178"/>
      <c r="GB40" s="178"/>
      <c r="GC40" s="178"/>
      <c r="GD40" s="178"/>
      <c r="GE40" s="178"/>
      <c r="GF40" s="179"/>
      <c r="GG40" s="176"/>
      <c r="GH40" s="177"/>
      <c r="GI40" s="178"/>
      <c r="GJ40" s="178"/>
      <c r="GK40" s="178"/>
      <c r="GL40" s="178"/>
      <c r="GM40" s="178"/>
      <c r="GN40" s="179"/>
      <c r="GO40" s="176"/>
      <c r="GP40" s="177"/>
      <c r="GQ40" s="178"/>
      <c r="GR40" s="178"/>
      <c r="GS40" s="178"/>
      <c r="GT40" s="178"/>
      <c r="GU40" s="178"/>
      <c r="GV40" s="179"/>
    </row>
    <row r="41" spans="1:204" x14ac:dyDescent="0.2">
      <c r="A41" s="170" t="s">
        <v>58</v>
      </c>
      <c r="B41" s="171"/>
      <c r="C41" s="171"/>
      <c r="D41" s="171"/>
      <c r="E41" s="12"/>
      <c r="F41" s="12"/>
      <c r="G41" s="12"/>
      <c r="H41" s="12"/>
      <c r="I41" s="12"/>
      <c r="J41" s="12"/>
      <c r="K41" s="12"/>
      <c r="L41" s="13"/>
      <c r="M41" s="168">
        <f>M12</f>
        <v>0</v>
      </c>
      <c r="N41" s="169"/>
      <c r="O41" s="166">
        <f>O12</f>
        <v>0</v>
      </c>
      <c r="P41" s="166"/>
      <c r="Q41" s="166"/>
      <c r="R41" s="166">
        <f>Q12</f>
        <v>0</v>
      </c>
      <c r="S41" s="166"/>
      <c r="T41" s="167"/>
      <c r="U41" s="168">
        <f>U12</f>
        <v>0</v>
      </c>
      <c r="V41" s="169"/>
      <c r="W41" s="166">
        <f>W12</f>
        <v>0</v>
      </c>
      <c r="X41" s="166"/>
      <c r="Y41" s="166"/>
      <c r="Z41" s="166">
        <f>Y12</f>
        <v>0</v>
      </c>
      <c r="AA41" s="166"/>
      <c r="AB41" s="167"/>
      <c r="AC41" s="168">
        <f>AC12</f>
        <v>0</v>
      </c>
      <c r="AD41" s="169"/>
      <c r="AE41" s="166">
        <f>AE12</f>
        <v>0</v>
      </c>
      <c r="AF41" s="166"/>
      <c r="AG41" s="166"/>
      <c r="AH41" s="166">
        <f>AG12</f>
        <v>0</v>
      </c>
      <c r="AI41" s="166"/>
      <c r="AJ41" s="167"/>
      <c r="AK41" s="168">
        <f>AK12</f>
        <v>0</v>
      </c>
      <c r="AL41" s="169"/>
      <c r="AM41" s="166">
        <f>AM12</f>
        <v>0</v>
      </c>
      <c r="AN41" s="166"/>
      <c r="AO41" s="166"/>
      <c r="AP41" s="166">
        <f>AO12</f>
        <v>0</v>
      </c>
      <c r="AQ41" s="166"/>
      <c r="AR41" s="167"/>
      <c r="AS41" s="168">
        <f>AS12</f>
        <v>0</v>
      </c>
      <c r="AT41" s="169"/>
      <c r="AU41" s="166">
        <f>AU12</f>
        <v>0</v>
      </c>
      <c r="AV41" s="166"/>
      <c r="AW41" s="166"/>
      <c r="AX41" s="166">
        <f>AW12</f>
        <v>0</v>
      </c>
      <c r="AY41" s="166"/>
      <c r="AZ41" s="167"/>
      <c r="BA41" s="168">
        <f>BA12</f>
        <v>0</v>
      </c>
      <c r="BB41" s="169"/>
      <c r="BC41" s="166">
        <f>BC12</f>
        <v>0</v>
      </c>
      <c r="BD41" s="166"/>
      <c r="BE41" s="166"/>
      <c r="BF41" s="166">
        <f>BE12</f>
        <v>0</v>
      </c>
      <c r="BG41" s="166"/>
      <c r="BH41" s="167"/>
      <c r="BI41" s="168">
        <f>BI12</f>
        <v>0</v>
      </c>
      <c r="BJ41" s="169"/>
      <c r="BK41" s="166">
        <f>BK12</f>
        <v>0</v>
      </c>
      <c r="BL41" s="166"/>
      <c r="BM41" s="166"/>
      <c r="BN41" s="166">
        <f>BM12</f>
        <v>0</v>
      </c>
      <c r="BO41" s="166"/>
      <c r="BP41" s="167"/>
      <c r="BQ41" s="168">
        <f>BQ12</f>
        <v>0</v>
      </c>
      <c r="BR41" s="169"/>
      <c r="BS41" s="166">
        <f>BS12</f>
        <v>0</v>
      </c>
      <c r="BT41" s="166"/>
      <c r="BU41" s="166"/>
      <c r="BV41" s="166">
        <f>BU12</f>
        <v>0</v>
      </c>
      <c r="BW41" s="166"/>
      <c r="BX41" s="167"/>
      <c r="BY41" s="168">
        <f>BY12</f>
        <v>0</v>
      </c>
      <c r="BZ41" s="169"/>
      <c r="CA41" s="166">
        <f>CA12</f>
        <v>0</v>
      </c>
      <c r="CB41" s="166"/>
      <c r="CC41" s="166"/>
      <c r="CD41" s="166">
        <f>CC12</f>
        <v>0</v>
      </c>
      <c r="CE41" s="166"/>
      <c r="CF41" s="167"/>
      <c r="CG41" s="168">
        <f>CG12</f>
        <v>0</v>
      </c>
      <c r="CH41" s="169"/>
      <c r="CI41" s="166">
        <f>CI12</f>
        <v>0</v>
      </c>
      <c r="CJ41" s="166"/>
      <c r="CK41" s="166"/>
      <c r="CL41" s="166">
        <f>CK12</f>
        <v>0</v>
      </c>
      <c r="CM41" s="166"/>
      <c r="CN41" s="167"/>
      <c r="CO41" s="168">
        <f>CO12</f>
        <v>0</v>
      </c>
      <c r="CP41" s="169"/>
      <c r="CQ41" s="166">
        <f>CQ12</f>
        <v>0</v>
      </c>
      <c r="CR41" s="166"/>
      <c r="CS41" s="166"/>
      <c r="CT41" s="166">
        <f>CS12</f>
        <v>0</v>
      </c>
      <c r="CU41" s="166"/>
      <c r="CV41" s="167"/>
      <c r="CW41" s="168">
        <f>CW12</f>
        <v>0</v>
      </c>
      <c r="CX41" s="169"/>
      <c r="CY41" s="166">
        <f>CY12</f>
        <v>0</v>
      </c>
      <c r="CZ41" s="166"/>
      <c r="DA41" s="166"/>
      <c r="DB41" s="166">
        <f>DA12</f>
        <v>0</v>
      </c>
      <c r="DC41" s="166"/>
      <c r="DD41" s="167"/>
      <c r="DE41" s="168">
        <f>DE12</f>
        <v>0</v>
      </c>
      <c r="DF41" s="169"/>
      <c r="DG41" s="166">
        <f>DG12</f>
        <v>0</v>
      </c>
      <c r="DH41" s="166"/>
      <c r="DI41" s="166"/>
      <c r="DJ41" s="166">
        <f>DI12</f>
        <v>0</v>
      </c>
      <c r="DK41" s="166"/>
      <c r="DL41" s="167"/>
      <c r="DM41" s="168">
        <f>DM12</f>
        <v>0</v>
      </c>
      <c r="DN41" s="169"/>
      <c r="DO41" s="166">
        <f>DO12</f>
        <v>0</v>
      </c>
      <c r="DP41" s="166"/>
      <c r="DQ41" s="166"/>
      <c r="DR41" s="166">
        <f>DQ12</f>
        <v>0</v>
      </c>
      <c r="DS41" s="166"/>
      <c r="DT41" s="167"/>
      <c r="DU41" s="168">
        <f>DU12</f>
        <v>0</v>
      </c>
      <c r="DV41" s="169"/>
      <c r="DW41" s="166">
        <f>DW12</f>
        <v>0</v>
      </c>
      <c r="DX41" s="166"/>
      <c r="DY41" s="166"/>
      <c r="DZ41" s="166">
        <f>DY12</f>
        <v>0</v>
      </c>
      <c r="EA41" s="166"/>
      <c r="EB41" s="167"/>
      <c r="EC41" s="168">
        <f>EC12</f>
        <v>0</v>
      </c>
      <c r="ED41" s="169"/>
      <c r="EE41" s="166">
        <f>EE12</f>
        <v>0</v>
      </c>
      <c r="EF41" s="166"/>
      <c r="EG41" s="166"/>
      <c r="EH41" s="166">
        <f>EG12</f>
        <v>0</v>
      </c>
      <c r="EI41" s="166"/>
      <c r="EJ41" s="167"/>
      <c r="EK41" s="168">
        <f>EK12</f>
        <v>0</v>
      </c>
      <c r="EL41" s="169"/>
      <c r="EM41" s="166">
        <f>EM12</f>
        <v>0</v>
      </c>
      <c r="EN41" s="166"/>
      <c r="EO41" s="166"/>
      <c r="EP41" s="166">
        <f>EO12</f>
        <v>0</v>
      </c>
      <c r="EQ41" s="166"/>
      <c r="ER41" s="167"/>
      <c r="ES41" s="168">
        <f>ES12</f>
        <v>0</v>
      </c>
      <c r="ET41" s="169"/>
      <c r="EU41" s="166">
        <f>EU12</f>
        <v>0</v>
      </c>
      <c r="EV41" s="166"/>
      <c r="EW41" s="166"/>
      <c r="EX41" s="166">
        <f>EW12</f>
        <v>0</v>
      </c>
      <c r="EY41" s="166"/>
      <c r="EZ41" s="167"/>
      <c r="FA41" s="168">
        <f>FA12</f>
        <v>0</v>
      </c>
      <c r="FB41" s="169"/>
      <c r="FC41" s="166">
        <f>FC12</f>
        <v>0</v>
      </c>
      <c r="FD41" s="166"/>
      <c r="FE41" s="166"/>
      <c r="FF41" s="166">
        <f>FE12</f>
        <v>0</v>
      </c>
      <c r="FG41" s="166"/>
      <c r="FH41" s="167"/>
      <c r="FI41" s="168">
        <f>FI12</f>
        <v>0</v>
      </c>
      <c r="FJ41" s="169"/>
      <c r="FK41" s="166">
        <f>FK12</f>
        <v>0</v>
      </c>
      <c r="FL41" s="166"/>
      <c r="FM41" s="166"/>
      <c r="FN41" s="166">
        <f>FM12</f>
        <v>0</v>
      </c>
      <c r="FO41" s="166"/>
      <c r="FP41" s="167"/>
      <c r="FQ41" s="168">
        <f>FQ12</f>
        <v>0</v>
      </c>
      <c r="FR41" s="169"/>
      <c r="FS41" s="166">
        <f>FS12</f>
        <v>0</v>
      </c>
      <c r="FT41" s="166"/>
      <c r="FU41" s="166"/>
      <c r="FV41" s="166">
        <f>FU12</f>
        <v>0</v>
      </c>
      <c r="FW41" s="166"/>
      <c r="FX41" s="167"/>
      <c r="FY41" s="168">
        <f>FY12</f>
        <v>0</v>
      </c>
      <c r="FZ41" s="169"/>
      <c r="GA41" s="166">
        <f>GA12</f>
        <v>0</v>
      </c>
      <c r="GB41" s="166"/>
      <c r="GC41" s="166"/>
      <c r="GD41" s="166">
        <f>GC12</f>
        <v>0</v>
      </c>
      <c r="GE41" s="166"/>
      <c r="GF41" s="167"/>
      <c r="GG41" s="168">
        <f>GG12</f>
        <v>0</v>
      </c>
      <c r="GH41" s="169"/>
      <c r="GI41" s="166">
        <f>GI12</f>
        <v>0</v>
      </c>
      <c r="GJ41" s="166"/>
      <c r="GK41" s="166"/>
      <c r="GL41" s="166">
        <f>GK12</f>
        <v>0</v>
      </c>
      <c r="GM41" s="166"/>
      <c r="GN41" s="167"/>
      <c r="GO41" s="168">
        <f>GO12</f>
        <v>0</v>
      </c>
      <c r="GP41" s="169"/>
      <c r="GQ41" s="166">
        <f>GQ12</f>
        <v>0</v>
      </c>
      <c r="GR41" s="166"/>
      <c r="GS41" s="166"/>
      <c r="GT41" s="166">
        <f>GS12</f>
        <v>0</v>
      </c>
      <c r="GU41" s="166"/>
      <c r="GV41" s="167"/>
    </row>
    <row r="42" spans="1:204" x14ac:dyDescent="0.2">
      <c r="A42" s="170" t="s">
        <v>59</v>
      </c>
      <c r="B42" s="171"/>
      <c r="C42" s="171"/>
      <c r="D42" s="171"/>
      <c r="E42" s="12"/>
      <c r="F42" s="12"/>
      <c r="G42" s="12"/>
      <c r="H42" s="12"/>
      <c r="I42" s="12"/>
      <c r="J42" s="12"/>
      <c r="K42" s="12"/>
      <c r="L42" s="13"/>
      <c r="M42" s="168" t="s">
        <v>54</v>
      </c>
      <c r="N42" s="169"/>
      <c r="O42" s="166">
        <v>0</v>
      </c>
      <c r="P42" s="166"/>
      <c r="Q42" s="166"/>
      <c r="R42" s="166">
        <v>0</v>
      </c>
      <c r="S42" s="166"/>
      <c r="T42" s="167"/>
      <c r="U42" s="168" t="s">
        <v>54</v>
      </c>
      <c r="V42" s="169"/>
      <c r="W42" s="166">
        <v>0</v>
      </c>
      <c r="X42" s="166"/>
      <c r="Y42" s="166"/>
      <c r="Z42" s="166">
        <v>0</v>
      </c>
      <c r="AA42" s="166"/>
      <c r="AB42" s="167"/>
      <c r="AC42" s="168" t="s">
        <v>54</v>
      </c>
      <c r="AD42" s="169"/>
      <c r="AE42" s="166">
        <v>0</v>
      </c>
      <c r="AF42" s="166"/>
      <c r="AG42" s="166"/>
      <c r="AH42" s="166">
        <v>0</v>
      </c>
      <c r="AI42" s="166"/>
      <c r="AJ42" s="167"/>
      <c r="AK42" s="168" t="s">
        <v>54</v>
      </c>
      <c r="AL42" s="169"/>
      <c r="AM42" s="166">
        <v>0</v>
      </c>
      <c r="AN42" s="166"/>
      <c r="AO42" s="166"/>
      <c r="AP42" s="166">
        <v>0</v>
      </c>
      <c r="AQ42" s="166"/>
      <c r="AR42" s="167"/>
      <c r="AS42" s="168" t="s">
        <v>54</v>
      </c>
      <c r="AT42" s="169"/>
      <c r="AU42" s="166">
        <v>0</v>
      </c>
      <c r="AV42" s="166"/>
      <c r="AW42" s="166"/>
      <c r="AX42" s="166">
        <v>0</v>
      </c>
      <c r="AY42" s="166"/>
      <c r="AZ42" s="167"/>
      <c r="BA42" s="168" t="s">
        <v>54</v>
      </c>
      <c r="BB42" s="169"/>
      <c r="BC42" s="166">
        <v>0</v>
      </c>
      <c r="BD42" s="166"/>
      <c r="BE42" s="166"/>
      <c r="BF42" s="166">
        <v>0</v>
      </c>
      <c r="BG42" s="166"/>
      <c r="BH42" s="167"/>
      <c r="BI42" s="168" t="s">
        <v>54</v>
      </c>
      <c r="BJ42" s="169"/>
      <c r="BK42" s="166">
        <v>0</v>
      </c>
      <c r="BL42" s="166"/>
      <c r="BM42" s="166"/>
      <c r="BN42" s="166">
        <v>0</v>
      </c>
      <c r="BO42" s="166"/>
      <c r="BP42" s="167"/>
      <c r="BQ42" s="168" t="s">
        <v>54</v>
      </c>
      <c r="BR42" s="169"/>
      <c r="BS42" s="166">
        <v>0</v>
      </c>
      <c r="BT42" s="166"/>
      <c r="BU42" s="166"/>
      <c r="BV42" s="166">
        <v>0</v>
      </c>
      <c r="BW42" s="166"/>
      <c r="BX42" s="167"/>
      <c r="BY42" s="168" t="s">
        <v>54</v>
      </c>
      <c r="BZ42" s="169"/>
      <c r="CA42" s="166">
        <v>0</v>
      </c>
      <c r="CB42" s="166"/>
      <c r="CC42" s="166"/>
      <c r="CD42" s="166">
        <v>0</v>
      </c>
      <c r="CE42" s="166"/>
      <c r="CF42" s="167"/>
      <c r="CG42" s="168" t="s">
        <v>54</v>
      </c>
      <c r="CH42" s="169"/>
      <c r="CI42" s="166">
        <v>0</v>
      </c>
      <c r="CJ42" s="166"/>
      <c r="CK42" s="166"/>
      <c r="CL42" s="166">
        <v>0</v>
      </c>
      <c r="CM42" s="166"/>
      <c r="CN42" s="167"/>
      <c r="CO42" s="168" t="s">
        <v>54</v>
      </c>
      <c r="CP42" s="169"/>
      <c r="CQ42" s="166">
        <v>0</v>
      </c>
      <c r="CR42" s="166"/>
      <c r="CS42" s="166"/>
      <c r="CT42" s="166">
        <v>0</v>
      </c>
      <c r="CU42" s="166"/>
      <c r="CV42" s="167"/>
      <c r="CW42" s="168" t="s">
        <v>54</v>
      </c>
      <c r="CX42" s="169"/>
      <c r="CY42" s="166">
        <v>0</v>
      </c>
      <c r="CZ42" s="166"/>
      <c r="DA42" s="166"/>
      <c r="DB42" s="166">
        <v>0</v>
      </c>
      <c r="DC42" s="166"/>
      <c r="DD42" s="167"/>
      <c r="DE42" s="168" t="s">
        <v>54</v>
      </c>
      <c r="DF42" s="169"/>
      <c r="DG42" s="166">
        <v>0</v>
      </c>
      <c r="DH42" s="166"/>
      <c r="DI42" s="166"/>
      <c r="DJ42" s="166">
        <v>0</v>
      </c>
      <c r="DK42" s="166"/>
      <c r="DL42" s="167"/>
      <c r="DM42" s="168" t="s">
        <v>54</v>
      </c>
      <c r="DN42" s="169"/>
      <c r="DO42" s="166">
        <v>0</v>
      </c>
      <c r="DP42" s="166"/>
      <c r="DQ42" s="166"/>
      <c r="DR42" s="166">
        <v>0</v>
      </c>
      <c r="DS42" s="166"/>
      <c r="DT42" s="167"/>
      <c r="DU42" s="168" t="s">
        <v>54</v>
      </c>
      <c r="DV42" s="169"/>
      <c r="DW42" s="166">
        <v>0</v>
      </c>
      <c r="DX42" s="166"/>
      <c r="DY42" s="166"/>
      <c r="DZ42" s="166">
        <v>0</v>
      </c>
      <c r="EA42" s="166"/>
      <c r="EB42" s="167"/>
      <c r="EC42" s="168" t="s">
        <v>54</v>
      </c>
      <c r="ED42" s="169"/>
      <c r="EE42" s="166">
        <v>0</v>
      </c>
      <c r="EF42" s="166"/>
      <c r="EG42" s="166"/>
      <c r="EH42" s="166">
        <v>0</v>
      </c>
      <c r="EI42" s="166"/>
      <c r="EJ42" s="167"/>
      <c r="EK42" s="168" t="s">
        <v>54</v>
      </c>
      <c r="EL42" s="169"/>
      <c r="EM42" s="166">
        <v>0</v>
      </c>
      <c r="EN42" s="166"/>
      <c r="EO42" s="166"/>
      <c r="EP42" s="166">
        <v>0</v>
      </c>
      <c r="EQ42" s="166"/>
      <c r="ER42" s="167"/>
      <c r="ES42" s="168" t="s">
        <v>54</v>
      </c>
      <c r="ET42" s="169"/>
      <c r="EU42" s="166">
        <v>0</v>
      </c>
      <c r="EV42" s="166"/>
      <c r="EW42" s="166"/>
      <c r="EX42" s="166">
        <v>0</v>
      </c>
      <c r="EY42" s="166"/>
      <c r="EZ42" s="167"/>
      <c r="FA42" s="168" t="s">
        <v>54</v>
      </c>
      <c r="FB42" s="169"/>
      <c r="FC42" s="166">
        <v>0</v>
      </c>
      <c r="FD42" s="166"/>
      <c r="FE42" s="166"/>
      <c r="FF42" s="166">
        <v>0</v>
      </c>
      <c r="FG42" s="166"/>
      <c r="FH42" s="167"/>
      <c r="FI42" s="168" t="s">
        <v>54</v>
      </c>
      <c r="FJ42" s="169"/>
      <c r="FK42" s="166">
        <v>0</v>
      </c>
      <c r="FL42" s="166"/>
      <c r="FM42" s="166"/>
      <c r="FN42" s="166">
        <v>0</v>
      </c>
      <c r="FO42" s="166"/>
      <c r="FP42" s="167"/>
      <c r="FQ42" s="168" t="s">
        <v>54</v>
      </c>
      <c r="FR42" s="169"/>
      <c r="FS42" s="166">
        <v>0</v>
      </c>
      <c r="FT42" s="166"/>
      <c r="FU42" s="166"/>
      <c r="FV42" s="166">
        <v>0</v>
      </c>
      <c r="FW42" s="166"/>
      <c r="FX42" s="167"/>
      <c r="FY42" s="168" t="s">
        <v>54</v>
      </c>
      <c r="FZ42" s="169"/>
      <c r="GA42" s="166">
        <v>0</v>
      </c>
      <c r="GB42" s="166"/>
      <c r="GC42" s="166"/>
      <c r="GD42" s="166">
        <v>0</v>
      </c>
      <c r="GE42" s="166"/>
      <c r="GF42" s="167"/>
      <c r="GG42" s="168" t="s">
        <v>54</v>
      </c>
      <c r="GH42" s="169"/>
      <c r="GI42" s="166">
        <v>0</v>
      </c>
      <c r="GJ42" s="166"/>
      <c r="GK42" s="166"/>
      <c r="GL42" s="166">
        <v>0</v>
      </c>
      <c r="GM42" s="166"/>
      <c r="GN42" s="167"/>
      <c r="GO42" s="168" t="s">
        <v>54</v>
      </c>
      <c r="GP42" s="169"/>
      <c r="GQ42" s="166">
        <v>0</v>
      </c>
      <c r="GR42" s="166"/>
      <c r="GS42" s="166"/>
      <c r="GT42" s="166">
        <v>0</v>
      </c>
      <c r="GU42" s="166"/>
      <c r="GV42" s="167"/>
    </row>
    <row r="43" spans="1:204" ht="13.5" thickBot="1" x14ac:dyDescent="0.25">
      <c r="A43" s="191" t="s">
        <v>60</v>
      </c>
      <c r="B43" s="192"/>
      <c r="C43" s="192"/>
      <c r="D43" s="192"/>
      <c r="E43" s="193"/>
      <c r="F43" s="193"/>
      <c r="G43" s="193"/>
      <c r="H43" s="193"/>
      <c r="I43" s="193"/>
      <c r="J43" s="193"/>
      <c r="K43" s="193"/>
      <c r="L43" s="194"/>
      <c r="M43" s="189"/>
      <c r="N43" s="190"/>
      <c r="O43" s="187">
        <f>SUM(O41:Q42)</f>
        <v>0</v>
      </c>
      <c r="P43" s="187"/>
      <c r="Q43" s="187"/>
      <c r="R43" s="187">
        <f>SUM(R41:T42)</f>
        <v>0</v>
      </c>
      <c r="S43" s="187"/>
      <c r="T43" s="188"/>
      <c r="U43" s="189"/>
      <c r="V43" s="190"/>
      <c r="W43" s="187">
        <f>SUM(W41:Y42)</f>
        <v>0</v>
      </c>
      <c r="X43" s="187"/>
      <c r="Y43" s="187"/>
      <c r="Z43" s="187">
        <f>SUM(Z41:AB42)</f>
        <v>0</v>
      </c>
      <c r="AA43" s="187"/>
      <c r="AB43" s="188"/>
      <c r="AC43" s="189"/>
      <c r="AD43" s="190"/>
      <c r="AE43" s="187">
        <f>SUM(AE41:AG42)</f>
        <v>0</v>
      </c>
      <c r="AF43" s="187"/>
      <c r="AG43" s="187"/>
      <c r="AH43" s="187">
        <f>SUM(AH41:AJ42)</f>
        <v>0</v>
      </c>
      <c r="AI43" s="187"/>
      <c r="AJ43" s="188"/>
      <c r="AK43" s="189"/>
      <c r="AL43" s="190"/>
      <c r="AM43" s="187">
        <f>SUM(AM41:AO42)</f>
        <v>0</v>
      </c>
      <c r="AN43" s="187"/>
      <c r="AO43" s="187"/>
      <c r="AP43" s="187">
        <f>SUM(AP41:AR42)</f>
        <v>0</v>
      </c>
      <c r="AQ43" s="187"/>
      <c r="AR43" s="188"/>
      <c r="AS43" s="189"/>
      <c r="AT43" s="190"/>
      <c r="AU43" s="187">
        <f>SUM(AU41:AW42)</f>
        <v>0</v>
      </c>
      <c r="AV43" s="187"/>
      <c r="AW43" s="187"/>
      <c r="AX43" s="187">
        <f>SUM(AX41:AZ42)</f>
        <v>0</v>
      </c>
      <c r="AY43" s="187"/>
      <c r="AZ43" s="188"/>
      <c r="BA43" s="189"/>
      <c r="BB43" s="190"/>
      <c r="BC43" s="187">
        <f>SUM(BC41:BE42)</f>
        <v>0</v>
      </c>
      <c r="BD43" s="187"/>
      <c r="BE43" s="187"/>
      <c r="BF43" s="187">
        <f>SUM(BF41:BH42)</f>
        <v>0</v>
      </c>
      <c r="BG43" s="187"/>
      <c r="BH43" s="188"/>
      <c r="BI43" s="189"/>
      <c r="BJ43" s="190"/>
      <c r="BK43" s="187">
        <f>SUM(BK41:BM42)</f>
        <v>0</v>
      </c>
      <c r="BL43" s="187"/>
      <c r="BM43" s="187"/>
      <c r="BN43" s="187">
        <f>SUM(BN41:BP42)</f>
        <v>0</v>
      </c>
      <c r="BO43" s="187"/>
      <c r="BP43" s="188"/>
      <c r="BQ43" s="189"/>
      <c r="BR43" s="190"/>
      <c r="BS43" s="187">
        <f>SUM(BS41:BU42)</f>
        <v>0</v>
      </c>
      <c r="BT43" s="187"/>
      <c r="BU43" s="187"/>
      <c r="BV43" s="187">
        <f>SUM(BV41:BX42)</f>
        <v>0</v>
      </c>
      <c r="BW43" s="187"/>
      <c r="BX43" s="188"/>
      <c r="BY43" s="189"/>
      <c r="BZ43" s="190"/>
      <c r="CA43" s="187">
        <f>SUM(CA41:CC42)</f>
        <v>0</v>
      </c>
      <c r="CB43" s="187"/>
      <c r="CC43" s="187"/>
      <c r="CD43" s="187">
        <f>SUM(CD41:CF42)</f>
        <v>0</v>
      </c>
      <c r="CE43" s="187"/>
      <c r="CF43" s="188"/>
      <c r="CG43" s="189"/>
      <c r="CH43" s="190"/>
      <c r="CI43" s="187">
        <f>SUM(CI41:CK42)</f>
        <v>0</v>
      </c>
      <c r="CJ43" s="187"/>
      <c r="CK43" s="187"/>
      <c r="CL43" s="187">
        <f>SUM(CL41:CN42)</f>
        <v>0</v>
      </c>
      <c r="CM43" s="187"/>
      <c r="CN43" s="188"/>
      <c r="CO43" s="189"/>
      <c r="CP43" s="190"/>
      <c r="CQ43" s="187">
        <f>SUM(CQ41:CS42)</f>
        <v>0</v>
      </c>
      <c r="CR43" s="187"/>
      <c r="CS43" s="187"/>
      <c r="CT43" s="187">
        <f>SUM(CT41:CV42)</f>
        <v>0</v>
      </c>
      <c r="CU43" s="187"/>
      <c r="CV43" s="188"/>
      <c r="CW43" s="189"/>
      <c r="CX43" s="190"/>
      <c r="CY43" s="187">
        <f>SUM(CY41:DA42)</f>
        <v>0</v>
      </c>
      <c r="CZ43" s="187"/>
      <c r="DA43" s="187"/>
      <c r="DB43" s="187">
        <f>SUM(DB41:DD42)</f>
        <v>0</v>
      </c>
      <c r="DC43" s="187"/>
      <c r="DD43" s="188"/>
      <c r="DE43" s="189"/>
      <c r="DF43" s="190"/>
      <c r="DG43" s="187">
        <f>SUM(DG41:DI42)</f>
        <v>0</v>
      </c>
      <c r="DH43" s="187"/>
      <c r="DI43" s="187"/>
      <c r="DJ43" s="187">
        <f>SUM(DJ41:DL42)</f>
        <v>0</v>
      </c>
      <c r="DK43" s="187"/>
      <c r="DL43" s="188"/>
      <c r="DM43" s="189"/>
      <c r="DN43" s="190"/>
      <c r="DO43" s="187">
        <f>SUM(DO41:DQ42)</f>
        <v>0</v>
      </c>
      <c r="DP43" s="187"/>
      <c r="DQ43" s="187"/>
      <c r="DR43" s="187">
        <f>SUM(DR41:DT42)</f>
        <v>0</v>
      </c>
      <c r="DS43" s="187"/>
      <c r="DT43" s="188"/>
      <c r="DU43" s="189"/>
      <c r="DV43" s="190"/>
      <c r="DW43" s="187">
        <f>SUM(DW41:DY42)</f>
        <v>0</v>
      </c>
      <c r="DX43" s="187"/>
      <c r="DY43" s="187"/>
      <c r="DZ43" s="187">
        <f>SUM(DZ41:EB42)</f>
        <v>0</v>
      </c>
      <c r="EA43" s="187"/>
      <c r="EB43" s="188"/>
      <c r="EC43" s="189"/>
      <c r="ED43" s="190"/>
      <c r="EE43" s="187">
        <f>SUM(EE41:EG42)</f>
        <v>0</v>
      </c>
      <c r="EF43" s="187"/>
      <c r="EG43" s="187"/>
      <c r="EH43" s="187">
        <f>SUM(EH41:EJ42)</f>
        <v>0</v>
      </c>
      <c r="EI43" s="187"/>
      <c r="EJ43" s="188"/>
      <c r="EK43" s="189"/>
      <c r="EL43" s="190"/>
      <c r="EM43" s="187">
        <f>SUM(EM41:EO42)</f>
        <v>0</v>
      </c>
      <c r="EN43" s="187"/>
      <c r="EO43" s="187"/>
      <c r="EP43" s="187">
        <f>SUM(EP41:ER42)</f>
        <v>0</v>
      </c>
      <c r="EQ43" s="187"/>
      <c r="ER43" s="188"/>
      <c r="ES43" s="189"/>
      <c r="ET43" s="190"/>
      <c r="EU43" s="187">
        <f>SUM(EU41:EW42)</f>
        <v>0</v>
      </c>
      <c r="EV43" s="187"/>
      <c r="EW43" s="187"/>
      <c r="EX43" s="187">
        <f>SUM(EX41:EZ42)</f>
        <v>0</v>
      </c>
      <c r="EY43" s="187"/>
      <c r="EZ43" s="188"/>
      <c r="FA43" s="189"/>
      <c r="FB43" s="190"/>
      <c r="FC43" s="187">
        <f>SUM(FC41:FE42)</f>
        <v>0</v>
      </c>
      <c r="FD43" s="187"/>
      <c r="FE43" s="187"/>
      <c r="FF43" s="187">
        <f>SUM(FF41:FH42)</f>
        <v>0</v>
      </c>
      <c r="FG43" s="187"/>
      <c r="FH43" s="188"/>
      <c r="FI43" s="189"/>
      <c r="FJ43" s="190"/>
      <c r="FK43" s="187">
        <f>SUM(FK41:FM42)</f>
        <v>0</v>
      </c>
      <c r="FL43" s="187"/>
      <c r="FM43" s="187"/>
      <c r="FN43" s="187">
        <f>SUM(FN41:FP42)</f>
        <v>0</v>
      </c>
      <c r="FO43" s="187"/>
      <c r="FP43" s="188"/>
      <c r="FQ43" s="189"/>
      <c r="FR43" s="190"/>
      <c r="FS43" s="187">
        <f>SUM(FS41:FU42)</f>
        <v>0</v>
      </c>
      <c r="FT43" s="187"/>
      <c r="FU43" s="187"/>
      <c r="FV43" s="187">
        <f>SUM(FV41:FX42)</f>
        <v>0</v>
      </c>
      <c r="FW43" s="187"/>
      <c r="FX43" s="188"/>
      <c r="FY43" s="189"/>
      <c r="FZ43" s="190"/>
      <c r="GA43" s="187">
        <f>SUM(GA41:GC42)</f>
        <v>0</v>
      </c>
      <c r="GB43" s="187"/>
      <c r="GC43" s="187"/>
      <c r="GD43" s="187">
        <f>SUM(GD41:GF42)</f>
        <v>0</v>
      </c>
      <c r="GE43" s="187"/>
      <c r="GF43" s="188"/>
      <c r="GG43" s="189"/>
      <c r="GH43" s="190"/>
      <c r="GI43" s="187">
        <f>SUM(GI41:GK42)</f>
        <v>0</v>
      </c>
      <c r="GJ43" s="187"/>
      <c r="GK43" s="187"/>
      <c r="GL43" s="187">
        <f>SUM(GL41:GN42)</f>
        <v>0</v>
      </c>
      <c r="GM43" s="187"/>
      <c r="GN43" s="188"/>
      <c r="GO43" s="189"/>
      <c r="GP43" s="190"/>
      <c r="GQ43" s="187">
        <f>SUM(GQ41:GS42)</f>
        <v>0</v>
      </c>
      <c r="GR43" s="187"/>
      <c r="GS43" s="187"/>
      <c r="GT43" s="187">
        <f>SUM(GT41:GV42)</f>
        <v>0</v>
      </c>
      <c r="GU43" s="187"/>
      <c r="GV43" s="188"/>
    </row>
    <row r="44" spans="1:204" ht="13.5" thickBot="1" x14ac:dyDescent="0.25">
      <c r="A44" s="195" t="s">
        <v>61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7"/>
      <c r="M44" s="198"/>
      <c r="N44" s="199"/>
      <c r="O44" s="200">
        <f>SUM(O36:Q38)+SUM(O41:Q42)</f>
        <v>0</v>
      </c>
      <c r="P44" s="200"/>
      <c r="Q44" s="200"/>
      <c r="R44" s="200">
        <f>SUM(R36:T38)+SUM(R41:T42)</f>
        <v>0</v>
      </c>
      <c r="S44" s="200"/>
      <c r="T44" s="201"/>
      <c r="U44" s="198"/>
      <c r="V44" s="199"/>
      <c r="W44" s="200">
        <f>SUM(W36:Y38)+SUM(W41:Y42)</f>
        <v>0</v>
      </c>
      <c r="X44" s="200"/>
      <c r="Y44" s="200"/>
      <c r="Z44" s="200">
        <f>SUM(Z36:AB38)+SUM(Z41:AB42)</f>
        <v>0</v>
      </c>
      <c r="AA44" s="200"/>
      <c r="AB44" s="201"/>
      <c r="AC44" s="198"/>
      <c r="AD44" s="199"/>
      <c r="AE44" s="200">
        <f>SUM(AE36:AG38)+SUM(AE41:AG42)</f>
        <v>0</v>
      </c>
      <c r="AF44" s="200"/>
      <c r="AG44" s="200"/>
      <c r="AH44" s="200">
        <f>SUM(AH36:AJ38)+SUM(AH41:AJ42)</f>
        <v>0</v>
      </c>
      <c r="AI44" s="200"/>
      <c r="AJ44" s="201"/>
      <c r="AK44" s="198"/>
      <c r="AL44" s="199"/>
      <c r="AM44" s="200">
        <f>SUM(AM36:AO38)+SUM(AM41:AO42)</f>
        <v>0</v>
      </c>
      <c r="AN44" s="200"/>
      <c r="AO44" s="200"/>
      <c r="AP44" s="200">
        <f>SUM(AP36:AR38)+SUM(AP41:AR42)</f>
        <v>0</v>
      </c>
      <c r="AQ44" s="200"/>
      <c r="AR44" s="201"/>
      <c r="AS44" s="198"/>
      <c r="AT44" s="199"/>
      <c r="AU44" s="200">
        <f>SUM(AU36:AW38)+SUM(AU41:AW42)</f>
        <v>0</v>
      </c>
      <c r="AV44" s="200"/>
      <c r="AW44" s="200"/>
      <c r="AX44" s="200">
        <f>SUM(AX36:AZ38)+SUM(AX41:AZ42)</f>
        <v>0</v>
      </c>
      <c r="AY44" s="200"/>
      <c r="AZ44" s="201"/>
      <c r="BA44" s="198"/>
      <c r="BB44" s="199"/>
      <c r="BC44" s="200">
        <f>SUM(BC36:BE38)+SUM(BC41:BE42)</f>
        <v>0</v>
      </c>
      <c r="BD44" s="200"/>
      <c r="BE44" s="200"/>
      <c r="BF44" s="200">
        <f>SUM(BF36:BH38)+SUM(BF41:BH42)</f>
        <v>0</v>
      </c>
      <c r="BG44" s="200"/>
      <c r="BH44" s="201"/>
      <c r="BI44" s="198"/>
      <c r="BJ44" s="199"/>
      <c r="BK44" s="200">
        <f>SUM(BK36:BM38)+SUM(BK41:BM42)</f>
        <v>0</v>
      </c>
      <c r="BL44" s="200"/>
      <c r="BM44" s="200"/>
      <c r="BN44" s="200">
        <f>SUM(BN36:BP38)+SUM(BN41:BP42)</f>
        <v>0</v>
      </c>
      <c r="BO44" s="200"/>
      <c r="BP44" s="201"/>
      <c r="BQ44" s="198"/>
      <c r="BR44" s="199"/>
      <c r="BS44" s="200">
        <f>SUM(BS36:BU38)+SUM(BS41:BU42)</f>
        <v>0</v>
      </c>
      <c r="BT44" s="200"/>
      <c r="BU44" s="200"/>
      <c r="BV44" s="200">
        <f>SUM(BV36:BX38)+SUM(BV41:BX42)</f>
        <v>0</v>
      </c>
      <c r="BW44" s="200"/>
      <c r="BX44" s="201"/>
      <c r="BY44" s="198"/>
      <c r="BZ44" s="199"/>
      <c r="CA44" s="200">
        <f>SUM(CA36:CC38)+SUM(CA41:CC42)</f>
        <v>0</v>
      </c>
      <c r="CB44" s="200"/>
      <c r="CC44" s="200"/>
      <c r="CD44" s="200" t="e">
        <f>SUM(CD36:CF38)+SUM(CD41:CF42)</f>
        <v>#NUM!</v>
      </c>
      <c r="CE44" s="200"/>
      <c r="CF44" s="201"/>
      <c r="CG44" s="198"/>
      <c r="CH44" s="199"/>
      <c r="CI44" s="200">
        <f>SUM(CI36:CK38)+SUM(CI41:CK42)</f>
        <v>0</v>
      </c>
      <c r="CJ44" s="200"/>
      <c r="CK44" s="200"/>
      <c r="CL44" s="200">
        <f>SUM(CL36:CN38)+SUM(CL41:CN42)</f>
        <v>0</v>
      </c>
      <c r="CM44" s="200"/>
      <c r="CN44" s="201"/>
      <c r="CO44" s="198"/>
      <c r="CP44" s="199"/>
      <c r="CQ44" s="200">
        <f>SUM(CQ36:CS38)+SUM(CQ41:CS42)</f>
        <v>0</v>
      </c>
      <c r="CR44" s="200"/>
      <c r="CS44" s="200"/>
      <c r="CT44" s="200">
        <f>SUM(CT36:CV38)+SUM(CT41:CV42)</f>
        <v>0</v>
      </c>
      <c r="CU44" s="200"/>
      <c r="CV44" s="201"/>
      <c r="CW44" s="198"/>
      <c r="CX44" s="199"/>
      <c r="CY44" s="200">
        <f>SUM(CY36:DA38)+SUM(CY41:DA42)</f>
        <v>0</v>
      </c>
      <c r="CZ44" s="200"/>
      <c r="DA44" s="200"/>
      <c r="DB44" s="200">
        <f>SUM(DB36:DD38)+SUM(DB41:DD42)</f>
        <v>0</v>
      </c>
      <c r="DC44" s="200"/>
      <c r="DD44" s="201"/>
      <c r="DE44" s="198"/>
      <c r="DF44" s="199"/>
      <c r="DG44" s="200">
        <f>SUM(DG36:DI38)+SUM(DG41:DI42)</f>
        <v>0</v>
      </c>
      <c r="DH44" s="200"/>
      <c r="DI44" s="200"/>
      <c r="DJ44" s="200">
        <f>SUM(DJ36:DL38)+SUM(DJ41:DL42)</f>
        <v>0</v>
      </c>
      <c r="DK44" s="200"/>
      <c r="DL44" s="201"/>
      <c r="DM44" s="198"/>
      <c r="DN44" s="199"/>
      <c r="DO44" s="200">
        <f>SUM(DO36:DQ38)+SUM(DO41:DQ42)</f>
        <v>0</v>
      </c>
      <c r="DP44" s="200"/>
      <c r="DQ44" s="200"/>
      <c r="DR44" s="200">
        <f>SUM(DR36:DT38)+SUM(DR41:DT42)</f>
        <v>0</v>
      </c>
      <c r="DS44" s="200"/>
      <c r="DT44" s="201"/>
      <c r="DU44" s="198"/>
      <c r="DV44" s="199"/>
      <c r="DW44" s="200">
        <f>SUM(DW36:DY38)+SUM(DW41:DY42)</f>
        <v>0</v>
      </c>
      <c r="DX44" s="200"/>
      <c r="DY44" s="200"/>
      <c r="DZ44" s="200">
        <f>SUM(DZ36:EB38)+SUM(DZ41:EB42)</f>
        <v>0</v>
      </c>
      <c r="EA44" s="200"/>
      <c r="EB44" s="201"/>
      <c r="EC44" s="198"/>
      <c r="ED44" s="199"/>
      <c r="EE44" s="200">
        <f>SUM(EE36:EG38)+SUM(EE41:EG42)</f>
        <v>0</v>
      </c>
      <c r="EF44" s="200"/>
      <c r="EG44" s="200"/>
      <c r="EH44" s="200">
        <f>SUM(EH36:EJ38)+SUM(EH41:EJ42)</f>
        <v>0</v>
      </c>
      <c r="EI44" s="200"/>
      <c r="EJ44" s="201"/>
      <c r="EK44" s="198"/>
      <c r="EL44" s="199"/>
      <c r="EM44" s="200">
        <f>SUM(EM36:EO38)+SUM(EM41:EO42)</f>
        <v>0</v>
      </c>
      <c r="EN44" s="200"/>
      <c r="EO44" s="200"/>
      <c r="EP44" s="200">
        <f>SUM(EP36:ER38)+SUM(EP41:ER42)</f>
        <v>0</v>
      </c>
      <c r="EQ44" s="200"/>
      <c r="ER44" s="201"/>
      <c r="ES44" s="198"/>
      <c r="ET44" s="199"/>
      <c r="EU44" s="200">
        <f>SUM(EU36:EW38)+SUM(EU41:EW42)</f>
        <v>0</v>
      </c>
      <c r="EV44" s="200"/>
      <c r="EW44" s="200"/>
      <c r="EX44" s="200">
        <f>SUM(EX36:EZ38)+SUM(EX41:EZ42)</f>
        <v>0</v>
      </c>
      <c r="EY44" s="200"/>
      <c r="EZ44" s="201"/>
      <c r="FA44" s="198"/>
      <c r="FB44" s="199"/>
      <c r="FC44" s="200">
        <f>SUM(FC36:FE38)+SUM(FC41:FE42)</f>
        <v>0</v>
      </c>
      <c r="FD44" s="200"/>
      <c r="FE44" s="200"/>
      <c r="FF44" s="200">
        <f>SUM(FF36:FH38)+SUM(FF41:FH42)</f>
        <v>0</v>
      </c>
      <c r="FG44" s="200"/>
      <c r="FH44" s="201"/>
      <c r="FI44" s="198"/>
      <c r="FJ44" s="199"/>
      <c r="FK44" s="200">
        <f>SUM(FK36:FM38)+SUM(FK41:FM42)</f>
        <v>0</v>
      </c>
      <c r="FL44" s="200"/>
      <c r="FM44" s="200"/>
      <c r="FN44" s="200">
        <f>SUM(FN36:FP38)+SUM(FN41:FP42)</f>
        <v>0</v>
      </c>
      <c r="FO44" s="200"/>
      <c r="FP44" s="201"/>
      <c r="FQ44" s="198"/>
      <c r="FR44" s="199"/>
      <c r="FS44" s="200">
        <f>SUM(FS36:FU38)+SUM(FS41:FU42)</f>
        <v>0</v>
      </c>
      <c r="FT44" s="200"/>
      <c r="FU44" s="200"/>
      <c r="FV44" s="200">
        <f>SUM(FV36:FX38)+SUM(FV41:FX42)</f>
        <v>0</v>
      </c>
      <c r="FW44" s="200"/>
      <c r="FX44" s="201"/>
      <c r="FY44" s="198"/>
      <c r="FZ44" s="199"/>
      <c r="GA44" s="200">
        <f>SUM(GA36:GC38)+SUM(GA41:GC42)</f>
        <v>0</v>
      </c>
      <c r="GB44" s="200"/>
      <c r="GC44" s="200"/>
      <c r="GD44" s="200">
        <f>SUM(GD36:GF38)+SUM(GD41:GF42)</f>
        <v>0</v>
      </c>
      <c r="GE44" s="200"/>
      <c r="GF44" s="201"/>
      <c r="GG44" s="198"/>
      <c r="GH44" s="199"/>
      <c r="GI44" s="200">
        <f>SUM(GI36:GK38)+SUM(GI41:GK42)</f>
        <v>0</v>
      </c>
      <c r="GJ44" s="200"/>
      <c r="GK44" s="200"/>
      <c r="GL44" s="200">
        <f>SUM(GL36:GN38)+SUM(GL41:GN42)</f>
        <v>0</v>
      </c>
      <c r="GM44" s="200"/>
      <c r="GN44" s="201"/>
      <c r="GO44" s="198"/>
      <c r="GP44" s="199"/>
      <c r="GQ44" s="200">
        <f>SUM(GQ36:GS38)+SUM(GQ41:GS42)</f>
        <v>0</v>
      </c>
      <c r="GR44" s="200"/>
      <c r="GS44" s="200"/>
      <c r="GT44" s="200">
        <f>SUM(GT36:GV38)+SUM(GT41:GV42)</f>
        <v>0</v>
      </c>
      <c r="GU44" s="200"/>
      <c r="GV44" s="201"/>
    </row>
    <row r="45" spans="1:204" x14ac:dyDescent="0.2">
      <c r="A45" s="172" t="s">
        <v>62</v>
      </c>
      <c r="B45" s="173"/>
      <c r="C45" s="173"/>
      <c r="D45" s="173"/>
      <c r="E45" s="174"/>
      <c r="F45" s="174"/>
      <c r="G45" s="174"/>
      <c r="H45" s="174"/>
      <c r="I45" s="174"/>
      <c r="J45" s="174"/>
      <c r="K45" s="174"/>
      <c r="L45" s="175"/>
      <c r="M45" s="176"/>
      <c r="N45" s="177"/>
      <c r="O45" s="178"/>
      <c r="P45" s="178"/>
      <c r="Q45" s="178"/>
      <c r="R45" s="178"/>
      <c r="S45" s="178"/>
      <c r="T45" s="179"/>
      <c r="U45" s="176"/>
      <c r="V45" s="177"/>
      <c r="W45" s="178"/>
      <c r="X45" s="178"/>
      <c r="Y45" s="178"/>
      <c r="Z45" s="178"/>
      <c r="AA45" s="178"/>
      <c r="AB45" s="179"/>
      <c r="AC45" s="176"/>
      <c r="AD45" s="177"/>
      <c r="AE45" s="178"/>
      <c r="AF45" s="178"/>
      <c r="AG45" s="178"/>
      <c r="AH45" s="178"/>
      <c r="AI45" s="178"/>
      <c r="AJ45" s="179"/>
      <c r="AK45" s="176"/>
      <c r="AL45" s="177"/>
      <c r="AM45" s="178"/>
      <c r="AN45" s="178"/>
      <c r="AO45" s="178"/>
      <c r="AP45" s="178"/>
      <c r="AQ45" s="178"/>
      <c r="AR45" s="179"/>
      <c r="AS45" s="176"/>
      <c r="AT45" s="177"/>
      <c r="AU45" s="178"/>
      <c r="AV45" s="178"/>
      <c r="AW45" s="178"/>
      <c r="AX45" s="178"/>
      <c r="AY45" s="178"/>
      <c r="AZ45" s="179"/>
      <c r="BA45" s="176"/>
      <c r="BB45" s="177"/>
      <c r="BC45" s="178"/>
      <c r="BD45" s="178"/>
      <c r="BE45" s="178"/>
      <c r="BF45" s="178"/>
      <c r="BG45" s="178"/>
      <c r="BH45" s="179"/>
      <c r="BI45" s="176"/>
      <c r="BJ45" s="177"/>
      <c r="BK45" s="178"/>
      <c r="BL45" s="178"/>
      <c r="BM45" s="178"/>
      <c r="BN45" s="178"/>
      <c r="BO45" s="178"/>
      <c r="BP45" s="179"/>
      <c r="BQ45" s="176"/>
      <c r="BR45" s="177"/>
      <c r="BS45" s="178"/>
      <c r="BT45" s="178"/>
      <c r="BU45" s="178"/>
      <c r="BV45" s="178"/>
      <c r="BW45" s="178"/>
      <c r="BX45" s="179"/>
      <c r="BY45" s="176"/>
      <c r="BZ45" s="177"/>
      <c r="CA45" s="178"/>
      <c r="CB45" s="178"/>
      <c r="CC45" s="178"/>
      <c r="CD45" s="178"/>
      <c r="CE45" s="178"/>
      <c r="CF45" s="179"/>
      <c r="CG45" s="176"/>
      <c r="CH45" s="177"/>
      <c r="CI45" s="178"/>
      <c r="CJ45" s="178"/>
      <c r="CK45" s="178"/>
      <c r="CL45" s="178"/>
      <c r="CM45" s="178"/>
      <c r="CN45" s="179"/>
      <c r="CO45" s="176"/>
      <c r="CP45" s="177"/>
      <c r="CQ45" s="178"/>
      <c r="CR45" s="178"/>
      <c r="CS45" s="178"/>
      <c r="CT45" s="178"/>
      <c r="CU45" s="178"/>
      <c r="CV45" s="179"/>
      <c r="CW45" s="176"/>
      <c r="CX45" s="177"/>
      <c r="CY45" s="178"/>
      <c r="CZ45" s="178"/>
      <c r="DA45" s="178"/>
      <c r="DB45" s="178"/>
      <c r="DC45" s="178"/>
      <c r="DD45" s="179"/>
      <c r="DE45" s="176"/>
      <c r="DF45" s="177"/>
      <c r="DG45" s="178"/>
      <c r="DH45" s="178"/>
      <c r="DI45" s="178"/>
      <c r="DJ45" s="178"/>
      <c r="DK45" s="178"/>
      <c r="DL45" s="179"/>
      <c r="DM45" s="176"/>
      <c r="DN45" s="177"/>
      <c r="DO45" s="178"/>
      <c r="DP45" s="178"/>
      <c r="DQ45" s="178"/>
      <c r="DR45" s="178"/>
      <c r="DS45" s="178"/>
      <c r="DT45" s="179"/>
      <c r="DU45" s="176"/>
      <c r="DV45" s="177"/>
      <c r="DW45" s="178"/>
      <c r="DX45" s="178"/>
      <c r="DY45" s="178"/>
      <c r="DZ45" s="178"/>
      <c r="EA45" s="178"/>
      <c r="EB45" s="179"/>
      <c r="EC45" s="176"/>
      <c r="ED45" s="177"/>
      <c r="EE45" s="178"/>
      <c r="EF45" s="178"/>
      <c r="EG45" s="178"/>
      <c r="EH45" s="178"/>
      <c r="EI45" s="178"/>
      <c r="EJ45" s="179"/>
      <c r="EK45" s="176"/>
      <c r="EL45" s="177"/>
      <c r="EM45" s="178"/>
      <c r="EN45" s="178"/>
      <c r="EO45" s="178"/>
      <c r="EP45" s="178"/>
      <c r="EQ45" s="178"/>
      <c r="ER45" s="179"/>
      <c r="ES45" s="176"/>
      <c r="ET45" s="177"/>
      <c r="EU45" s="178"/>
      <c r="EV45" s="178"/>
      <c r="EW45" s="178"/>
      <c r="EX45" s="178"/>
      <c r="EY45" s="178"/>
      <c r="EZ45" s="179"/>
      <c r="FA45" s="176"/>
      <c r="FB45" s="177"/>
      <c r="FC45" s="178"/>
      <c r="FD45" s="178"/>
      <c r="FE45" s="178"/>
      <c r="FF45" s="178"/>
      <c r="FG45" s="178"/>
      <c r="FH45" s="179"/>
      <c r="FI45" s="176"/>
      <c r="FJ45" s="177"/>
      <c r="FK45" s="178"/>
      <c r="FL45" s="178"/>
      <c r="FM45" s="178"/>
      <c r="FN45" s="178"/>
      <c r="FO45" s="178"/>
      <c r="FP45" s="179"/>
      <c r="FQ45" s="176"/>
      <c r="FR45" s="177"/>
      <c r="FS45" s="178"/>
      <c r="FT45" s="178"/>
      <c r="FU45" s="178"/>
      <c r="FV45" s="178"/>
      <c r="FW45" s="178"/>
      <c r="FX45" s="179"/>
      <c r="FY45" s="176"/>
      <c r="FZ45" s="177"/>
      <c r="GA45" s="178"/>
      <c r="GB45" s="178"/>
      <c r="GC45" s="178"/>
      <c r="GD45" s="178"/>
      <c r="GE45" s="178"/>
      <c r="GF45" s="179"/>
      <c r="GG45" s="176"/>
      <c r="GH45" s="177"/>
      <c r="GI45" s="178"/>
      <c r="GJ45" s="178"/>
      <c r="GK45" s="178"/>
      <c r="GL45" s="178"/>
      <c r="GM45" s="178"/>
      <c r="GN45" s="179"/>
      <c r="GO45" s="176"/>
      <c r="GP45" s="177"/>
      <c r="GQ45" s="178"/>
      <c r="GR45" s="178"/>
      <c r="GS45" s="178"/>
      <c r="GT45" s="178"/>
      <c r="GU45" s="178"/>
      <c r="GV45" s="179"/>
    </row>
    <row r="46" spans="1:204" x14ac:dyDescent="0.2">
      <c r="A46" s="170" t="s">
        <v>63</v>
      </c>
      <c r="B46" s="171"/>
      <c r="C46" s="171"/>
      <c r="D46" s="171"/>
      <c r="E46" s="12"/>
      <c r="F46" s="12"/>
      <c r="G46" s="12"/>
      <c r="H46" s="12"/>
      <c r="I46" s="12"/>
      <c r="J46" s="12"/>
      <c r="K46" s="12"/>
      <c r="L46" s="13"/>
      <c r="M46" s="168">
        <f>M13</f>
        <v>324.95704359531487</v>
      </c>
      <c r="N46" s="169"/>
      <c r="O46" s="166">
        <f>O13</f>
        <v>3.0639998912811279</v>
      </c>
      <c r="P46" s="166"/>
      <c r="Q46" s="166"/>
      <c r="R46" s="166">
        <f>Q13</f>
        <v>1.8180706528034152</v>
      </c>
      <c r="S46" s="166"/>
      <c r="T46" s="167"/>
      <c r="U46" s="168">
        <f>U13</f>
        <v>312.79434850767757</v>
      </c>
      <c r="V46" s="169"/>
      <c r="W46" s="166">
        <f>W13</f>
        <v>2.940000057220459</v>
      </c>
      <c r="X46" s="166"/>
      <c r="Y46" s="166"/>
      <c r="Z46" s="166">
        <f>Y13</f>
        <v>1.7444934768055618</v>
      </c>
      <c r="AA46" s="166"/>
      <c r="AB46" s="167"/>
      <c r="AC46" s="168">
        <f>AC13</f>
        <v>311.8060576578394</v>
      </c>
      <c r="AD46" s="169"/>
      <c r="AE46" s="166">
        <f>AE13</f>
        <v>2.940000057220459</v>
      </c>
      <c r="AF46" s="166"/>
      <c r="AG46" s="166"/>
      <c r="AH46" s="166">
        <f>AG13</f>
        <v>1.7444934768055618</v>
      </c>
      <c r="AI46" s="166"/>
      <c r="AJ46" s="167"/>
      <c r="AK46" s="168">
        <f>AK13</f>
        <v>305.44267491849621</v>
      </c>
      <c r="AL46" s="169"/>
      <c r="AM46" s="166">
        <f>AM13</f>
        <v>2.880000114440918</v>
      </c>
      <c r="AN46" s="166"/>
      <c r="AO46" s="166"/>
      <c r="AP46" s="166">
        <f>AO13</f>
        <v>1.7088916037611872</v>
      </c>
      <c r="AQ46" s="166"/>
      <c r="AR46" s="167"/>
      <c r="AS46" s="168">
        <f>AS13</f>
        <v>304.11376522455856</v>
      </c>
      <c r="AT46" s="169"/>
      <c r="AU46" s="166">
        <f>AU13</f>
        <v>2.871999979019165</v>
      </c>
      <c r="AV46" s="166"/>
      <c r="AW46" s="166"/>
      <c r="AX46" s="166">
        <f>AW13</f>
        <v>1.7041446024737099</v>
      </c>
      <c r="AY46" s="166"/>
      <c r="AZ46" s="167"/>
      <c r="BA46" s="168">
        <f>BA13</f>
        <v>305.44267491849621</v>
      </c>
      <c r="BB46" s="169"/>
      <c r="BC46" s="166">
        <f>BC13</f>
        <v>2.880000114440918</v>
      </c>
      <c r="BD46" s="166"/>
      <c r="BE46" s="166"/>
      <c r="BF46" s="166">
        <f>BE13</f>
        <v>1.7088916037611872</v>
      </c>
      <c r="BG46" s="166"/>
      <c r="BH46" s="167"/>
      <c r="BI46" s="168">
        <f>BI13</f>
        <v>325.01258968158646</v>
      </c>
      <c r="BJ46" s="169"/>
      <c r="BK46" s="166">
        <f>BK13</f>
        <v>3.0499999523162842</v>
      </c>
      <c r="BL46" s="166"/>
      <c r="BM46" s="166"/>
      <c r="BN46" s="166">
        <f>BM13</f>
        <v>1.8097635773869147</v>
      </c>
      <c r="BO46" s="166"/>
      <c r="BP46" s="167"/>
      <c r="BQ46" s="168">
        <f>BQ13</f>
        <v>336.73436962184047</v>
      </c>
      <c r="BR46" s="169"/>
      <c r="BS46" s="166">
        <f>BS13</f>
        <v>3.1600000858306885</v>
      </c>
      <c r="BT46" s="166"/>
      <c r="BU46" s="166"/>
      <c r="BV46" s="166">
        <f>BU13</f>
        <v>1.8750338194375358</v>
      </c>
      <c r="BW46" s="166"/>
      <c r="BX46" s="167"/>
      <c r="BY46" s="168">
        <f>BY13</f>
        <v>371.66019092556917</v>
      </c>
      <c r="BZ46" s="169"/>
      <c r="CA46" s="166">
        <f>CA13</f>
        <v>3.4489998817443848</v>
      </c>
      <c r="CB46" s="166"/>
      <c r="CC46" s="166"/>
      <c r="CD46" s="166">
        <f>CC13</f>
        <v>2.0465162170420528</v>
      </c>
      <c r="CE46" s="166"/>
      <c r="CF46" s="167"/>
      <c r="CG46" s="168">
        <f>CG13</f>
        <v>393.24300663864136</v>
      </c>
      <c r="CH46" s="169"/>
      <c r="CI46" s="166">
        <f>CI13</f>
        <v>3.619999885559082</v>
      </c>
      <c r="CJ46" s="166"/>
      <c r="CK46" s="166"/>
      <c r="CL46" s="166">
        <f>CK13</f>
        <v>2.1479816542470078</v>
      </c>
      <c r="CM46" s="166"/>
      <c r="CN46" s="167"/>
      <c r="CO46" s="168">
        <f>CO13</f>
        <v>425.7262303894326</v>
      </c>
      <c r="CP46" s="169"/>
      <c r="CQ46" s="166">
        <f>CQ13</f>
        <v>3.9000000953674316</v>
      </c>
      <c r="CR46" s="166"/>
      <c r="CS46" s="166"/>
      <c r="CT46" s="166">
        <f>CS13</f>
        <v>2.3141240113926242</v>
      </c>
      <c r="CU46" s="166"/>
      <c r="CV46" s="167"/>
      <c r="CW46" s="168">
        <f>CW13</f>
        <v>450.10130950387975</v>
      </c>
      <c r="CX46" s="169"/>
      <c r="CY46" s="166">
        <f>CY13</f>
        <v>4.130000114440918</v>
      </c>
      <c r="CZ46" s="166"/>
      <c r="DA46" s="166"/>
      <c r="DB46" s="166">
        <f>DA13</f>
        <v>2.4505979995319942</v>
      </c>
      <c r="DC46" s="166"/>
      <c r="DD46" s="167"/>
      <c r="DE46" s="168">
        <f>DE13</f>
        <v>448.78749646649476</v>
      </c>
      <c r="DF46" s="169"/>
      <c r="DG46" s="166">
        <f>DG13</f>
        <v>4.1380000114440918</v>
      </c>
      <c r="DH46" s="166"/>
      <c r="DI46" s="166"/>
      <c r="DJ46" s="166">
        <f>DI13</f>
        <v>2.4553448593502032</v>
      </c>
      <c r="DK46" s="166"/>
      <c r="DL46" s="167"/>
      <c r="DM46" s="168">
        <f>DM13</f>
        <v>449.00439108584959</v>
      </c>
      <c r="DN46" s="169"/>
      <c r="DO46" s="166">
        <f>DO13</f>
        <v>4.1399998664855957</v>
      </c>
      <c r="DP46" s="166"/>
      <c r="DQ46" s="166"/>
      <c r="DR46" s="166">
        <f>DQ13</f>
        <v>2.4565315035701216</v>
      </c>
      <c r="DS46" s="166"/>
      <c r="DT46" s="167"/>
      <c r="DU46" s="168">
        <f>DU13</f>
        <v>429.18034172095707</v>
      </c>
      <c r="DV46" s="169"/>
      <c r="DW46" s="166">
        <f>DW13</f>
        <v>3.9700000286102295</v>
      </c>
      <c r="DX46" s="166"/>
      <c r="DY46" s="166"/>
      <c r="DZ46" s="166">
        <f>DY13</f>
        <v>2.3556595299443943</v>
      </c>
      <c r="EA46" s="166"/>
      <c r="EB46" s="167"/>
      <c r="EC46" s="168">
        <f>EC13</f>
        <v>344.79894982240654</v>
      </c>
      <c r="ED46" s="169"/>
      <c r="EE46" s="166">
        <f>EE13</f>
        <v>3.2100000381469727</v>
      </c>
      <c r="EF46" s="166"/>
      <c r="EG46" s="166"/>
      <c r="EH46" s="166">
        <f>EG13</f>
        <v>1.9047020469745146</v>
      </c>
      <c r="EI46" s="166"/>
      <c r="EJ46" s="167"/>
      <c r="EK46" s="168">
        <f>EK13</f>
        <v>334.06523124895102</v>
      </c>
      <c r="EL46" s="169"/>
      <c r="EM46" s="166">
        <f>EM13</f>
        <v>3.125</v>
      </c>
      <c r="EN46" s="166"/>
      <c r="EO46" s="166"/>
      <c r="EP46" s="166">
        <f>EO13</f>
        <v>1.8542659894270168</v>
      </c>
      <c r="EQ46" s="166"/>
      <c r="ER46" s="167"/>
      <c r="ES46" s="168">
        <f>ES13</f>
        <v>344.7698264234603</v>
      </c>
      <c r="ET46" s="169"/>
      <c r="EU46" s="166">
        <f>EU13</f>
        <v>3.2200000286102295</v>
      </c>
      <c r="EV46" s="166"/>
      <c r="EW46" s="166"/>
      <c r="EX46" s="166">
        <f>EW13</f>
        <v>1.9106356924819103</v>
      </c>
      <c r="EY46" s="166"/>
      <c r="EZ46" s="167"/>
      <c r="FA46" s="168">
        <f>FA13</f>
        <v>344.7698264234603</v>
      </c>
      <c r="FB46" s="169"/>
      <c r="FC46" s="166">
        <f>FC13</f>
        <v>3.2200000286102295</v>
      </c>
      <c r="FD46" s="166"/>
      <c r="FE46" s="166"/>
      <c r="FF46" s="166">
        <f>FE13</f>
        <v>1.9106356924819103</v>
      </c>
      <c r="FG46" s="166"/>
      <c r="FH46" s="167"/>
      <c r="FI46" s="168">
        <f>FI13</f>
        <v>343.64820815720032</v>
      </c>
      <c r="FJ46" s="169"/>
      <c r="FK46" s="166">
        <f>FK13</f>
        <v>3.2300000190734863</v>
      </c>
      <c r="FL46" s="166"/>
      <c r="FM46" s="166"/>
      <c r="FN46" s="166">
        <f>FM13</f>
        <v>1.9165693379893061</v>
      </c>
      <c r="FO46" s="166"/>
      <c r="FP46" s="167"/>
      <c r="FQ46" s="168">
        <f>FQ13</f>
        <v>342.96122227121435</v>
      </c>
      <c r="FR46" s="169"/>
      <c r="FS46" s="166">
        <f>FS13</f>
        <v>3.1979999542236328</v>
      </c>
      <c r="FT46" s="166"/>
      <c r="FU46" s="166"/>
      <c r="FV46" s="166">
        <f>FU13</f>
        <v>1.8975816157779324</v>
      </c>
      <c r="FW46" s="166"/>
      <c r="FX46" s="167"/>
      <c r="FY46" s="168">
        <f>FY13</f>
        <v>420.25944614440044</v>
      </c>
      <c r="FZ46" s="169"/>
      <c r="GA46" s="166">
        <f>GA13</f>
        <v>3.9000000953674316</v>
      </c>
      <c r="GB46" s="166"/>
      <c r="GC46" s="166"/>
      <c r="GD46" s="166">
        <f>GC13</f>
        <v>2.3141240113926242</v>
      </c>
      <c r="GE46" s="166"/>
      <c r="GF46" s="167"/>
      <c r="GG46" s="168">
        <f>GG13</f>
        <v>439.65601699411212</v>
      </c>
      <c r="GH46" s="169"/>
      <c r="GI46" s="166">
        <f>GI13</f>
        <v>4.0799999237060547</v>
      </c>
      <c r="GJ46" s="166"/>
      <c r="GK46" s="166"/>
      <c r="GL46" s="166">
        <f>GK13</f>
        <v>2.4209296305257473</v>
      </c>
      <c r="GM46" s="166"/>
      <c r="GN46" s="167"/>
      <c r="GO46" s="168">
        <f>GO13</f>
        <v>404.30388365496401</v>
      </c>
      <c r="GP46" s="169"/>
      <c r="GQ46" s="166">
        <f>GQ13</f>
        <v>3.7699999809265137</v>
      </c>
      <c r="GR46" s="166"/>
      <c r="GS46" s="166"/>
      <c r="GT46" s="166">
        <f>GS13</f>
        <v>2.2369864783272115</v>
      </c>
      <c r="GU46" s="166"/>
      <c r="GV46" s="167"/>
    </row>
    <row r="47" spans="1:204" x14ac:dyDescent="0.2">
      <c r="A47" s="170" t="s">
        <v>64</v>
      </c>
      <c r="B47" s="171"/>
      <c r="C47" s="171"/>
      <c r="D47" s="171"/>
      <c r="E47" s="12"/>
      <c r="F47" s="12"/>
      <c r="G47" s="12"/>
      <c r="H47" s="12"/>
      <c r="I47" s="12"/>
      <c r="J47" s="12"/>
      <c r="K47" s="12"/>
      <c r="L47" s="13"/>
      <c r="M47" s="168" t="s">
        <v>54</v>
      </c>
      <c r="N47" s="169"/>
      <c r="O47" s="166">
        <v>0</v>
      </c>
      <c r="P47" s="166"/>
      <c r="Q47" s="166"/>
      <c r="R47" s="166">
        <v>0</v>
      </c>
      <c r="S47" s="166"/>
      <c r="T47" s="167"/>
      <c r="U47" s="168" t="s">
        <v>54</v>
      </c>
      <c r="V47" s="169"/>
      <c r="W47" s="166">
        <v>0</v>
      </c>
      <c r="X47" s="166"/>
      <c r="Y47" s="166"/>
      <c r="Z47" s="166">
        <v>0</v>
      </c>
      <c r="AA47" s="166"/>
      <c r="AB47" s="167"/>
      <c r="AC47" s="168" t="s">
        <v>54</v>
      </c>
      <c r="AD47" s="169"/>
      <c r="AE47" s="166">
        <v>0</v>
      </c>
      <c r="AF47" s="166"/>
      <c r="AG47" s="166"/>
      <c r="AH47" s="166">
        <v>0</v>
      </c>
      <c r="AI47" s="166"/>
      <c r="AJ47" s="167"/>
      <c r="AK47" s="168" t="s">
        <v>54</v>
      </c>
      <c r="AL47" s="169"/>
      <c r="AM47" s="166">
        <v>0</v>
      </c>
      <c r="AN47" s="166"/>
      <c r="AO47" s="166"/>
      <c r="AP47" s="166">
        <v>0</v>
      </c>
      <c r="AQ47" s="166"/>
      <c r="AR47" s="167"/>
      <c r="AS47" s="168" t="s">
        <v>54</v>
      </c>
      <c r="AT47" s="169"/>
      <c r="AU47" s="166">
        <v>0</v>
      </c>
      <c r="AV47" s="166"/>
      <c r="AW47" s="166"/>
      <c r="AX47" s="166">
        <v>0</v>
      </c>
      <c r="AY47" s="166"/>
      <c r="AZ47" s="167"/>
      <c r="BA47" s="168" t="s">
        <v>54</v>
      </c>
      <c r="BB47" s="169"/>
      <c r="BC47" s="166">
        <v>0</v>
      </c>
      <c r="BD47" s="166"/>
      <c r="BE47" s="166"/>
      <c r="BF47" s="166">
        <v>0</v>
      </c>
      <c r="BG47" s="166"/>
      <c r="BH47" s="167"/>
      <c r="BI47" s="168" t="s">
        <v>54</v>
      </c>
      <c r="BJ47" s="169"/>
      <c r="BK47" s="166">
        <v>0</v>
      </c>
      <c r="BL47" s="166"/>
      <c r="BM47" s="166"/>
      <c r="BN47" s="166">
        <v>0</v>
      </c>
      <c r="BO47" s="166"/>
      <c r="BP47" s="167"/>
      <c r="BQ47" s="168" t="s">
        <v>54</v>
      </c>
      <c r="BR47" s="169"/>
      <c r="BS47" s="166">
        <v>0</v>
      </c>
      <c r="BT47" s="166"/>
      <c r="BU47" s="166"/>
      <c r="BV47" s="166">
        <v>0</v>
      </c>
      <c r="BW47" s="166"/>
      <c r="BX47" s="167"/>
      <c r="BY47" s="168" t="s">
        <v>54</v>
      </c>
      <c r="BZ47" s="169"/>
      <c r="CA47" s="166">
        <v>0</v>
      </c>
      <c r="CB47" s="166"/>
      <c r="CC47" s="166"/>
      <c r="CD47" s="166">
        <v>0</v>
      </c>
      <c r="CE47" s="166"/>
      <c r="CF47" s="167"/>
      <c r="CG47" s="168" t="s">
        <v>54</v>
      </c>
      <c r="CH47" s="169"/>
      <c r="CI47" s="166">
        <v>0</v>
      </c>
      <c r="CJ47" s="166"/>
      <c r="CK47" s="166"/>
      <c r="CL47" s="166">
        <v>0</v>
      </c>
      <c r="CM47" s="166"/>
      <c r="CN47" s="167"/>
      <c r="CO47" s="168" t="s">
        <v>54</v>
      </c>
      <c r="CP47" s="169"/>
      <c r="CQ47" s="166">
        <v>0</v>
      </c>
      <c r="CR47" s="166"/>
      <c r="CS47" s="166"/>
      <c r="CT47" s="166">
        <v>0</v>
      </c>
      <c r="CU47" s="166"/>
      <c r="CV47" s="167"/>
      <c r="CW47" s="168" t="s">
        <v>54</v>
      </c>
      <c r="CX47" s="169"/>
      <c r="CY47" s="166">
        <v>0</v>
      </c>
      <c r="CZ47" s="166"/>
      <c r="DA47" s="166"/>
      <c r="DB47" s="166">
        <v>0</v>
      </c>
      <c r="DC47" s="166"/>
      <c r="DD47" s="167"/>
      <c r="DE47" s="168" t="s">
        <v>54</v>
      </c>
      <c r="DF47" s="169"/>
      <c r="DG47" s="166">
        <v>0</v>
      </c>
      <c r="DH47" s="166"/>
      <c r="DI47" s="166"/>
      <c r="DJ47" s="166">
        <v>0</v>
      </c>
      <c r="DK47" s="166"/>
      <c r="DL47" s="167"/>
      <c r="DM47" s="168" t="s">
        <v>54</v>
      </c>
      <c r="DN47" s="169"/>
      <c r="DO47" s="166">
        <v>0</v>
      </c>
      <c r="DP47" s="166"/>
      <c r="DQ47" s="166"/>
      <c r="DR47" s="166">
        <v>0</v>
      </c>
      <c r="DS47" s="166"/>
      <c r="DT47" s="167"/>
      <c r="DU47" s="168" t="s">
        <v>54</v>
      </c>
      <c r="DV47" s="169"/>
      <c r="DW47" s="166">
        <v>0</v>
      </c>
      <c r="DX47" s="166"/>
      <c r="DY47" s="166"/>
      <c r="DZ47" s="166">
        <v>0</v>
      </c>
      <c r="EA47" s="166"/>
      <c r="EB47" s="167"/>
      <c r="EC47" s="168" t="s">
        <v>54</v>
      </c>
      <c r="ED47" s="169"/>
      <c r="EE47" s="166">
        <v>0</v>
      </c>
      <c r="EF47" s="166"/>
      <c r="EG47" s="166"/>
      <c r="EH47" s="166">
        <v>0</v>
      </c>
      <c r="EI47" s="166"/>
      <c r="EJ47" s="167"/>
      <c r="EK47" s="168" t="s">
        <v>54</v>
      </c>
      <c r="EL47" s="169"/>
      <c r="EM47" s="166">
        <v>0</v>
      </c>
      <c r="EN47" s="166"/>
      <c r="EO47" s="166"/>
      <c r="EP47" s="166">
        <v>0</v>
      </c>
      <c r="EQ47" s="166"/>
      <c r="ER47" s="167"/>
      <c r="ES47" s="168" t="s">
        <v>54</v>
      </c>
      <c r="ET47" s="169"/>
      <c r="EU47" s="166">
        <v>0</v>
      </c>
      <c r="EV47" s="166"/>
      <c r="EW47" s="166"/>
      <c r="EX47" s="166">
        <v>0</v>
      </c>
      <c r="EY47" s="166"/>
      <c r="EZ47" s="167"/>
      <c r="FA47" s="168" t="s">
        <v>54</v>
      </c>
      <c r="FB47" s="169"/>
      <c r="FC47" s="166">
        <v>0</v>
      </c>
      <c r="FD47" s="166"/>
      <c r="FE47" s="166"/>
      <c r="FF47" s="166">
        <v>0</v>
      </c>
      <c r="FG47" s="166"/>
      <c r="FH47" s="167"/>
      <c r="FI47" s="168" t="s">
        <v>54</v>
      </c>
      <c r="FJ47" s="169"/>
      <c r="FK47" s="166">
        <v>0</v>
      </c>
      <c r="FL47" s="166"/>
      <c r="FM47" s="166"/>
      <c r="FN47" s="166">
        <v>0</v>
      </c>
      <c r="FO47" s="166"/>
      <c r="FP47" s="167"/>
      <c r="FQ47" s="168" t="s">
        <v>54</v>
      </c>
      <c r="FR47" s="169"/>
      <c r="FS47" s="166">
        <v>0</v>
      </c>
      <c r="FT47" s="166"/>
      <c r="FU47" s="166"/>
      <c r="FV47" s="166">
        <v>0</v>
      </c>
      <c r="FW47" s="166"/>
      <c r="FX47" s="167"/>
      <c r="FY47" s="168" t="s">
        <v>54</v>
      </c>
      <c r="FZ47" s="169"/>
      <c r="GA47" s="166">
        <v>0</v>
      </c>
      <c r="GB47" s="166"/>
      <c r="GC47" s="166"/>
      <c r="GD47" s="166">
        <v>0</v>
      </c>
      <c r="GE47" s="166"/>
      <c r="GF47" s="167"/>
      <c r="GG47" s="168" t="s">
        <v>54</v>
      </c>
      <c r="GH47" s="169"/>
      <c r="GI47" s="166">
        <v>0</v>
      </c>
      <c r="GJ47" s="166"/>
      <c r="GK47" s="166"/>
      <c r="GL47" s="166">
        <v>0</v>
      </c>
      <c r="GM47" s="166"/>
      <c r="GN47" s="167"/>
      <c r="GO47" s="168" t="s">
        <v>54</v>
      </c>
      <c r="GP47" s="169"/>
      <c r="GQ47" s="166">
        <v>0</v>
      </c>
      <c r="GR47" s="166"/>
      <c r="GS47" s="166"/>
      <c r="GT47" s="166">
        <v>0</v>
      </c>
      <c r="GU47" s="166"/>
      <c r="GV47" s="167"/>
    </row>
    <row r="48" spans="1:204" x14ac:dyDescent="0.2">
      <c r="A48" s="170" t="s">
        <v>65</v>
      </c>
      <c r="B48" s="171"/>
      <c r="C48" s="171"/>
      <c r="D48" s="171"/>
      <c r="E48" s="12"/>
      <c r="F48" s="12"/>
      <c r="G48" s="12">
        <v>49.1</v>
      </c>
      <c r="H48" s="12">
        <v>15</v>
      </c>
      <c r="I48" s="12">
        <v>49.8</v>
      </c>
      <c r="J48" s="12">
        <v>55</v>
      </c>
      <c r="K48" s="12"/>
      <c r="L48" s="13"/>
      <c r="M48" s="48">
        <f>IF(OR(M28=0,S13=0),0,ABS(1000*O48/(SQRT(3)*M28*S13)))</f>
        <v>6.3633886657108274</v>
      </c>
      <c r="N48" s="49"/>
      <c r="O48" s="50">
        <v>-5.9999998658895493E-2</v>
      </c>
      <c r="P48" s="50"/>
      <c r="Q48" s="50"/>
      <c r="R48" s="45">
        <f>-ABS(O48)*TAN(ACOS(S13))</f>
        <v>-3.5601906201234088E-2</v>
      </c>
      <c r="S48" s="45"/>
      <c r="T48" s="180"/>
      <c r="U48" s="48">
        <f>IF(OR(U28=0,AA13=0),0,ABS(1000*W48/(SQRT(3)*U28*AA13)))</f>
        <v>6.3835578658845682</v>
      </c>
      <c r="V48" s="49"/>
      <c r="W48" s="50">
        <v>-5.9999998658895493E-2</v>
      </c>
      <c r="X48" s="50"/>
      <c r="Y48" s="50"/>
      <c r="Z48" s="45">
        <f>-ABS(W48)*TAN(ACOS(AA13))</f>
        <v>-3.5601906201234088E-2</v>
      </c>
      <c r="AA48" s="45"/>
      <c r="AB48" s="180"/>
      <c r="AC48" s="48">
        <f>IF(OR(AC28=0,AI13=0),0,ABS(1000*AE48/(SQRT(3)*AC28*AI13)))</f>
        <v>0</v>
      </c>
      <c r="AD48" s="49"/>
      <c r="AE48" s="50">
        <v>0</v>
      </c>
      <c r="AF48" s="50"/>
      <c r="AG48" s="50"/>
      <c r="AH48" s="45">
        <f>-ABS(AE48)*TAN(ACOS(AI13))</f>
        <v>0</v>
      </c>
      <c r="AI48" s="45"/>
      <c r="AJ48" s="180"/>
      <c r="AK48" s="48">
        <f>IF(OR(AK28=0,AQ13=0),0,ABS(1000*AM48/(SQRT(3)*AK28*AQ13)))</f>
        <v>0</v>
      </c>
      <c r="AL48" s="49"/>
      <c r="AM48" s="50">
        <v>0</v>
      </c>
      <c r="AN48" s="50"/>
      <c r="AO48" s="50"/>
      <c r="AP48" s="45">
        <f>-ABS(AM48)*TAN(ACOS(AQ13))</f>
        <v>0</v>
      </c>
      <c r="AQ48" s="45"/>
      <c r="AR48" s="180"/>
      <c r="AS48" s="48">
        <f>IF(OR(AS28=0,AY13=0),0,ABS(1000*AU48/(SQRT(3)*AS28*AY13)))</f>
        <v>6.3533515455862783</v>
      </c>
      <c r="AT48" s="49"/>
      <c r="AU48" s="50">
        <v>-5.9999998658895493E-2</v>
      </c>
      <c r="AV48" s="50"/>
      <c r="AW48" s="50"/>
      <c r="AX48" s="45">
        <f>-ABS(AU48)*TAN(ACOS(AY13))</f>
        <v>-3.5601906201234088E-2</v>
      </c>
      <c r="AY48" s="45"/>
      <c r="AZ48" s="180"/>
      <c r="BA48" s="48">
        <f>IF(OR(BA28=0,BG13=0),0,ABS(1000*BC48/(SQRT(3)*BA28*BG13)))</f>
        <v>0</v>
      </c>
      <c r="BB48" s="49"/>
      <c r="BC48" s="50">
        <v>0</v>
      </c>
      <c r="BD48" s="50"/>
      <c r="BE48" s="50"/>
      <c r="BF48" s="45">
        <f>-ABS(BC48)*TAN(ACOS(BG13))</f>
        <v>0</v>
      </c>
      <c r="BG48" s="45"/>
      <c r="BH48" s="180"/>
      <c r="BI48" s="48">
        <f>IF(OR(BI28=0,BO13=0),0,ABS(1000*BK48/(SQRT(3)*BI28*BO13)))</f>
        <v>6.3936902458669662</v>
      </c>
      <c r="BJ48" s="49"/>
      <c r="BK48" s="50">
        <v>-5.9999998658895493E-2</v>
      </c>
      <c r="BL48" s="50"/>
      <c r="BM48" s="50"/>
      <c r="BN48" s="45">
        <f>-ABS(BK48)*TAN(ACOS(BO13))</f>
        <v>-3.5601906201234088E-2</v>
      </c>
      <c r="BO48" s="45"/>
      <c r="BP48" s="180"/>
      <c r="BQ48" s="48">
        <f>IF(OR(BQ28=0,BW13=0),0,ABS(1000*BS48/(SQRT(3)*BQ28*BW13)))</f>
        <v>0</v>
      </c>
      <c r="BR48" s="49"/>
      <c r="BS48" s="50">
        <v>0</v>
      </c>
      <c r="BT48" s="50"/>
      <c r="BU48" s="50"/>
      <c r="BV48" s="45">
        <f>-ABS(BS48)*TAN(ACOS(BW13))</f>
        <v>0</v>
      </c>
      <c r="BW48" s="45"/>
      <c r="BX48" s="180"/>
      <c r="BY48" s="48">
        <f>IF(OR(BY28=0,CE13=0),0,ABS(1000*CA48/(SQRT(3)*BY28*CE13)))</f>
        <v>0</v>
      </c>
      <c r="BZ48" s="49"/>
      <c r="CA48" s="50">
        <v>0</v>
      </c>
      <c r="CB48" s="50"/>
      <c r="CC48" s="50"/>
      <c r="CD48" s="45">
        <f>-ABS(CA48)*TAN(ACOS(CE13))</f>
        <v>0</v>
      </c>
      <c r="CE48" s="45"/>
      <c r="CF48" s="180"/>
      <c r="CG48" s="48">
        <f>IF(OR(CG28=0,CM13=0),0,ABS(1000*CI48/(SQRT(3)*CG28*CM13)))</f>
        <v>0</v>
      </c>
      <c r="CH48" s="49"/>
      <c r="CI48" s="50">
        <v>0</v>
      </c>
      <c r="CJ48" s="50"/>
      <c r="CK48" s="50"/>
      <c r="CL48" s="45">
        <f>-ABS(CI48)*TAN(ACOS(CM13))</f>
        <v>0</v>
      </c>
      <c r="CM48" s="45"/>
      <c r="CN48" s="180"/>
      <c r="CO48" s="48">
        <f>IF(OR(CO28=0,CU13=0),0,ABS(1000*CQ48/(SQRT(3)*CO28*CU13)))</f>
        <v>6.5496340071284145</v>
      </c>
      <c r="CP48" s="49"/>
      <c r="CQ48" s="50">
        <v>-5.9999998658895493E-2</v>
      </c>
      <c r="CR48" s="50"/>
      <c r="CS48" s="50"/>
      <c r="CT48" s="45">
        <f>-ABS(CQ48)*TAN(ACOS(CU13))</f>
        <v>-3.5601906201234088E-2</v>
      </c>
      <c r="CU48" s="45"/>
      <c r="CV48" s="180"/>
      <c r="CW48" s="48">
        <f>IF(OR(CW28=0,DC13=0),0,ABS(1000*CY48/(SQRT(3)*CW28*DC13)))</f>
        <v>13.07800349553052</v>
      </c>
      <c r="CX48" s="49"/>
      <c r="CY48" s="50">
        <v>-0.11999999731779099</v>
      </c>
      <c r="CZ48" s="50"/>
      <c r="DA48" s="50"/>
      <c r="DB48" s="45">
        <f>-ABS(CY48)*TAN(ACOS(DC13))</f>
        <v>-7.1203812402468175E-2</v>
      </c>
      <c r="DC48" s="45"/>
      <c r="DD48" s="180"/>
      <c r="DE48" s="48">
        <f>IF(OR(DE28=0,DK13=0),0,ABS(1000*DG48/(SQRT(3)*DE28*DK13)))</f>
        <v>6.5073100801470511</v>
      </c>
      <c r="DF48" s="49"/>
      <c r="DG48" s="50">
        <v>-5.9999998658895493E-2</v>
      </c>
      <c r="DH48" s="50"/>
      <c r="DI48" s="50"/>
      <c r="DJ48" s="45">
        <f>-ABS(DG48)*TAN(ACOS(DK13))</f>
        <v>-3.5601906201234088E-2</v>
      </c>
      <c r="DK48" s="45"/>
      <c r="DL48" s="180"/>
      <c r="DM48" s="48">
        <f>IF(OR(DM28=0,DS13=0),0,ABS(1000*DO48/(SQRT(3)*DM28*DS13)))</f>
        <v>6.5073100801470511</v>
      </c>
      <c r="DN48" s="49"/>
      <c r="DO48" s="50">
        <v>-5.9999998658895493E-2</v>
      </c>
      <c r="DP48" s="50"/>
      <c r="DQ48" s="50"/>
      <c r="DR48" s="45">
        <f>-ABS(DO48)*TAN(ACOS(DS13))</f>
        <v>-3.5601906201234088E-2</v>
      </c>
      <c r="DS48" s="45"/>
      <c r="DT48" s="180"/>
      <c r="DU48" s="48">
        <f>IF(OR(DU28=0,EA13=0),0,ABS(1000*DW48/(SQRT(3)*DU28*EA13)))</f>
        <v>12.972705159750982</v>
      </c>
      <c r="DV48" s="49"/>
      <c r="DW48" s="50">
        <v>-0.11999999731779099</v>
      </c>
      <c r="DX48" s="50"/>
      <c r="DY48" s="50"/>
      <c r="DZ48" s="45">
        <f>-ABS(DW48)*TAN(ACOS(EA13))</f>
        <v>-7.1203812402468175E-2</v>
      </c>
      <c r="EA48" s="45"/>
      <c r="EB48" s="180"/>
      <c r="EC48" s="48">
        <f>IF(OR(EC28=0,EI13=0),0,ABS(1000*EE48/(SQRT(3)*EC28*EI13)))</f>
        <v>6.4448399629538429</v>
      </c>
      <c r="ED48" s="49"/>
      <c r="EE48" s="50">
        <v>-5.9999998658895493E-2</v>
      </c>
      <c r="EF48" s="50"/>
      <c r="EG48" s="50"/>
      <c r="EH48" s="45">
        <f>-ABS(EE48)*TAN(ACOS(EI13))</f>
        <v>-3.5601906201234088E-2</v>
      </c>
      <c r="EI48" s="45"/>
      <c r="EJ48" s="180"/>
      <c r="EK48" s="48">
        <f>IF(OR(EK28=0,EQ13=0),0,ABS(1000*EM48/(SQRT(3)*EK28*EQ13)))</f>
        <v>12.828104593229233</v>
      </c>
      <c r="EL48" s="49"/>
      <c r="EM48" s="50">
        <v>-0.11999999731779099</v>
      </c>
      <c r="EN48" s="50"/>
      <c r="EO48" s="50"/>
      <c r="EP48" s="45">
        <f>-ABS(EM48)*TAN(ACOS(EQ13))</f>
        <v>-7.1203812402468175E-2</v>
      </c>
      <c r="EQ48" s="45"/>
      <c r="ER48" s="180"/>
      <c r="ES48" s="48">
        <f>IF(OR(ES28=0,EY13=0),0,ABS(1000*EU48/(SQRT(3)*ES28*EY13)))</f>
        <v>6.4242822792655456</v>
      </c>
      <c r="ET48" s="49"/>
      <c r="EU48" s="50">
        <v>-5.9999998658895493E-2</v>
      </c>
      <c r="EV48" s="50"/>
      <c r="EW48" s="50"/>
      <c r="EX48" s="45">
        <f>-ABS(EU48)*TAN(ACOS(EY13))</f>
        <v>-3.5601906201234088E-2</v>
      </c>
      <c r="EY48" s="45"/>
      <c r="EZ48" s="180"/>
      <c r="FA48" s="48">
        <f>IF(OR(FA28=0,FG13=0),0,ABS(1000*FC48/(SQRT(3)*FA28*FG13)))</f>
        <v>12.848564558531091</v>
      </c>
      <c r="FB48" s="49"/>
      <c r="FC48" s="50">
        <v>-0.11999999731779099</v>
      </c>
      <c r="FD48" s="50"/>
      <c r="FE48" s="50"/>
      <c r="FF48" s="45">
        <f>-ABS(FC48)*TAN(ACOS(FG13))</f>
        <v>-7.1203812402468175E-2</v>
      </c>
      <c r="FG48" s="45"/>
      <c r="FH48" s="180"/>
      <c r="FI48" s="48">
        <f>IF(OR(FI28=0,FO13=0),0,ABS(1000*FK48/(SQRT(3)*FI28*FO13)))</f>
        <v>12.767115731769136</v>
      </c>
      <c r="FJ48" s="49"/>
      <c r="FK48" s="50">
        <v>-0.11999999731779099</v>
      </c>
      <c r="FL48" s="50"/>
      <c r="FM48" s="50"/>
      <c r="FN48" s="45">
        <f>-ABS(FK48)*TAN(ACOS(FO13))</f>
        <v>-7.1203812402468175E-2</v>
      </c>
      <c r="FO48" s="45"/>
      <c r="FP48" s="180"/>
      <c r="FQ48" s="48">
        <f>IF(OR(FQ28=0,FW13=0),0,ABS(1000*FS48/(SQRT(3)*FQ28*FW13)))</f>
        <v>0</v>
      </c>
      <c r="FR48" s="49"/>
      <c r="FS48" s="50">
        <v>0</v>
      </c>
      <c r="FT48" s="50"/>
      <c r="FU48" s="50"/>
      <c r="FV48" s="45">
        <f>-ABS(FS48)*TAN(ACOS(FW13))</f>
        <v>0</v>
      </c>
      <c r="FW48" s="45"/>
      <c r="FX48" s="180"/>
      <c r="FY48" s="48">
        <f>IF(OR(FY28=0,GE13=0),0,ABS(1000*GA48/(SQRT(3)*FY28*GE13)))</f>
        <v>0</v>
      </c>
      <c r="FZ48" s="49"/>
      <c r="GA48" s="50">
        <v>0</v>
      </c>
      <c r="GB48" s="50"/>
      <c r="GC48" s="50"/>
      <c r="GD48" s="45">
        <f>-ABS(GA48)*TAN(ACOS(GE13))</f>
        <v>0</v>
      </c>
      <c r="GE48" s="45"/>
      <c r="GF48" s="180"/>
      <c r="GG48" s="48">
        <f>IF(OR(GG28=0,GM13=0),0,ABS(1000*GI48/(SQRT(3)*GG28*GM13)))</f>
        <v>0</v>
      </c>
      <c r="GH48" s="49"/>
      <c r="GI48" s="50">
        <v>0</v>
      </c>
      <c r="GJ48" s="50"/>
      <c r="GK48" s="50"/>
      <c r="GL48" s="45">
        <f>-ABS(GI48)*TAN(ACOS(GM13))</f>
        <v>0</v>
      </c>
      <c r="GM48" s="45"/>
      <c r="GN48" s="180"/>
      <c r="GO48" s="48">
        <f>IF(OR(GO28=0,GU13=0),0,ABS(1000*GQ48/(SQRT(3)*GO28*GU13)))</f>
        <v>0</v>
      </c>
      <c r="GP48" s="49"/>
      <c r="GQ48" s="50">
        <v>0</v>
      </c>
      <c r="GR48" s="50"/>
      <c r="GS48" s="50"/>
      <c r="GT48" s="45">
        <f>-ABS(GQ48)*TAN(ACOS(GU13))</f>
        <v>0</v>
      </c>
      <c r="GU48" s="45"/>
      <c r="GV48" s="180"/>
    </row>
    <row r="49" spans="1:204" x14ac:dyDescent="0.2">
      <c r="A49" s="170" t="s">
        <v>66</v>
      </c>
      <c r="B49" s="171"/>
      <c r="C49" s="171"/>
      <c r="D49" s="171"/>
      <c r="E49" s="12"/>
      <c r="F49" s="12"/>
      <c r="G49" s="12">
        <v>49.1</v>
      </c>
      <c r="H49" s="12">
        <v>15</v>
      </c>
      <c r="I49" s="12">
        <v>49.8</v>
      </c>
      <c r="J49" s="12">
        <v>55</v>
      </c>
      <c r="K49" s="12"/>
      <c r="L49" s="13"/>
      <c r="M49" s="48">
        <f>IF(OR(M28=0,S13=0),0,ABS(1000*O49/(SQRT(3)*M28*S13)))</f>
        <v>0.53028238880923562</v>
      </c>
      <c r="N49" s="49"/>
      <c r="O49" s="50">
        <v>-4.999999888241291E-3</v>
      </c>
      <c r="P49" s="50"/>
      <c r="Q49" s="50"/>
      <c r="R49" s="45">
        <f>-ABS(O49)*TAN(ACOS(S13))</f>
        <v>-2.9668255167695076E-3</v>
      </c>
      <c r="S49" s="45"/>
      <c r="T49" s="180"/>
      <c r="U49" s="48">
        <f>IF(OR(U28=0,AA13=0),0,ABS(1000*W49/(SQRT(3)*U28*AA13)))</f>
        <v>0.53196315549038065</v>
      </c>
      <c r="V49" s="49"/>
      <c r="W49" s="50">
        <v>-4.999999888241291E-3</v>
      </c>
      <c r="X49" s="50"/>
      <c r="Y49" s="50"/>
      <c r="Z49" s="45">
        <f>-ABS(W49)*TAN(ACOS(AA13))</f>
        <v>-2.9668255167695076E-3</v>
      </c>
      <c r="AA49" s="45"/>
      <c r="AB49" s="180"/>
      <c r="AC49" s="48">
        <f>IF(OR(AC28=0,AI13=0),0,ABS(1000*AE49/(SQRT(3)*AC28*AI13)))</f>
        <v>0.53028238880923562</v>
      </c>
      <c r="AD49" s="49"/>
      <c r="AE49" s="50">
        <v>-4.999999888241291E-3</v>
      </c>
      <c r="AF49" s="50"/>
      <c r="AG49" s="50"/>
      <c r="AH49" s="45">
        <f>-ABS(AE49)*TAN(ACOS(AI13))</f>
        <v>-2.9668255167695076E-3</v>
      </c>
      <c r="AI49" s="45"/>
      <c r="AJ49" s="180"/>
      <c r="AK49" s="48">
        <f>IF(OR(AK28=0,AQ13=0),0,ABS(1000*AM49/(SQRT(3)*AK28*AQ13)))</f>
        <v>0.53028238880923562</v>
      </c>
      <c r="AL49" s="49"/>
      <c r="AM49" s="50">
        <v>-4.999999888241291E-3</v>
      </c>
      <c r="AN49" s="50"/>
      <c r="AO49" s="50"/>
      <c r="AP49" s="45">
        <f>-ABS(AM49)*TAN(ACOS(AQ13))</f>
        <v>-2.9668255167695076E-3</v>
      </c>
      <c r="AQ49" s="45"/>
      <c r="AR49" s="180"/>
      <c r="AS49" s="48">
        <f>IF(OR(AS28=0,AY13=0),0,ABS(1000*AU49/(SQRT(3)*AS28*AY13)))</f>
        <v>0.52944596213218986</v>
      </c>
      <c r="AT49" s="49"/>
      <c r="AU49" s="50">
        <v>-4.999999888241291E-3</v>
      </c>
      <c r="AV49" s="50"/>
      <c r="AW49" s="50"/>
      <c r="AX49" s="45">
        <f>-ABS(AU49)*TAN(ACOS(AY13))</f>
        <v>-2.9668255167695076E-3</v>
      </c>
      <c r="AY49" s="45"/>
      <c r="AZ49" s="180"/>
      <c r="BA49" s="48">
        <f>IF(OR(BA28=0,BG13=0),0,ABS(1000*BC49/(SQRT(3)*BA28*BG13)))</f>
        <v>0.53028238880923562</v>
      </c>
      <c r="BB49" s="49"/>
      <c r="BC49" s="50">
        <v>-4.999999888241291E-3</v>
      </c>
      <c r="BD49" s="50"/>
      <c r="BE49" s="50"/>
      <c r="BF49" s="45">
        <f>-ABS(BC49)*TAN(ACOS(BG13))</f>
        <v>-2.9668255167695076E-3</v>
      </c>
      <c r="BG49" s="45"/>
      <c r="BH49" s="180"/>
      <c r="BI49" s="48">
        <f>IF(OR(BI28=0,BO13=0),0,ABS(1000*BK49/(SQRT(3)*BI28*BO13)))</f>
        <v>0.42624604616407202</v>
      </c>
      <c r="BJ49" s="49"/>
      <c r="BK49" s="50">
        <v>-4.0000001899898052E-3</v>
      </c>
      <c r="BL49" s="50"/>
      <c r="BM49" s="50"/>
      <c r="BN49" s="45">
        <f>-ABS(BK49)*TAN(ACOS(BO13))</f>
        <v>-2.3734605791999046E-3</v>
      </c>
      <c r="BO49" s="45"/>
      <c r="BP49" s="180"/>
      <c r="BQ49" s="48">
        <f>IF(OR(BQ28=0,BW13=0),0,ABS(1000*BS49/(SQRT(3)*BQ28*BW13)))</f>
        <v>0.53280752048891389</v>
      </c>
      <c r="BR49" s="49"/>
      <c r="BS49" s="50">
        <v>-4.999999888241291E-3</v>
      </c>
      <c r="BT49" s="50"/>
      <c r="BU49" s="50"/>
      <c r="BV49" s="45">
        <f>-ABS(BS49)*TAN(ACOS(BW13))</f>
        <v>-2.9668255167695076E-3</v>
      </c>
      <c r="BW49" s="45"/>
      <c r="BX49" s="180"/>
      <c r="BY49" s="48">
        <f>IF(OR(BY28=0,CE13=0),0,ABS(1000*CA49/(SQRT(3)*BY28*CE13)))</f>
        <v>0.96982942563801666</v>
      </c>
      <c r="BZ49" s="49"/>
      <c r="CA49" s="50">
        <v>-8.999999612569809E-3</v>
      </c>
      <c r="CB49" s="50"/>
      <c r="CC49" s="50"/>
      <c r="CD49" s="45">
        <f>-ABS(CA49)*TAN(ACOS(CE13))</f>
        <v>-5.340285819662248E-3</v>
      </c>
      <c r="CE49" s="45"/>
      <c r="CF49" s="180"/>
      <c r="CG49" s="48">
        <f>IF(OR(CG28=0,CM13=0),0,ABS(1000*CI49/(SQRT(3)*CG28*CM13)))</f>
        <v>0.97767597217671132</v>
      </c>
      <c r="CH49" s="49"/>
      <c r="CI49" s="50">
        <v>-8.999999612569809E-3</v>
      </c>
      <c r="CJ49" s="50"/>
      <c r="CK49" s="50"/>
      <c r="CL49" s="45">
        <f>-ABS(CI49)*TAN(ACOS(CM13))</f>
        <v>-5.340285819662248E-3</v>
      </c>
      <c r="CM49" s="45"/>
      <c r="CN49" s="180"/>
      <c r="CO49" s="48">
        <f>IF(OR(CO28=0,CU13=0),0,ABS(1000*CQ49/(SQRT(3)*CO28*CU13)))</f>
        <v>0.98244508073652159</v>
      </c>
      <c r="CP49" s="49"/>
      <c r="CQ49" s="50">
        <v>-8.999999612569809E-3</v>
      </c>
      <c r="CR49" s="50"/>
      <c r="CS49" s="50"/>
      <c r="CT49" s="45">
        <f>-ABS(CQ49)*TAN(ACOS(CU13))</f>
        <v>-5.340285819662248E-3</v>
      </c>
      <c r="CU49" s="45"/>
      <c r="CV49" s="180"/>
      <c r="CW49" s="48">
        <f>IF(OR(CW28=0,DC13=0),0,ABS(1000*CY49/(SQRT(3)*CW28*DC13)))</f>
        <v>0.98085024186505554</v>
      </c>
      <c r="CX49" s="49"/>
      <c r="CY49" s="50">
        <v>-8.999999612569809E-3</v>
      </c>
      <c r="CZ49" s="50"/>
      <c r="DA49" s="50"/>
      <c r="DB49" s="45">
        <f>-ABS(CY49)*TAN(ACOS(DC13))</f>
        <v>-5.340285819662248E-3</v>
      </c>
      <c r="DC49" s="45"/>
      <c r="DD49" s="180"/>
      <c r="DE49" s="48">
        <f>IF(OR(DE28=0,DK13=0),0,ABS(1000*DG49/(SQRT(3)*DE28*DK13)))</f>
        <v>0.7591862164198554</v>
      </c>
      <c r="DF49" s="49"/>
      <c r="DG49" s="50">
        <v>-7.0000002160668373E-3</v>
      </c>
      <c r="DH49" s="50"/>
      <c r="DI49" s="50"/>
      <c r="DJ49" s="45">
        <f>-ABS(DG49)*TAN(ACOS(DK13))</f>
        <v>-4.153555944523042E-3</v>
      </c>
      <c r="DK49" s="45"/>
      <c r="DL49" s="180"/>
      <c r="DM49" s="48">
        <f>IF(OR(DM28=0,DS13=0),0,ABS(1000*DO49/(SQRT(3)*DM28*DS13)))</f>
        <v>1.193006868228309</v>
      </c>
      <c r="DN49" s="49"/>
      <c r="DO49" s="50">
        <v>-1.0999999940395355E-2</v>
      </c>
      <c r="DP49" s="50"/>
      <c r="DQ49" s="50"/>
      <c r="DR49" s="45">
        <f>-ABS(DO49)*TAN(ACOS(DS13))</f>
        <v>-6.5270162474157824E-3</v>
      </c>
      <c r="DS49" s="45"/>
      <c r="DT49" s="180"/>
      <c r="DU49" s="48">
        <f>IF(OR(DU28=0,EA13=0),0,ABS(1000*DW49/(SQRT(3)*DU28*EA13)))</f>
        <v>1.1891646597801291</v>
      </c>
      <c r="DV49" s="49"/>
      <c r="DW49" s="50">
        <v>-1.0999999940395355E-2</v>
      </c>
      <c r="DX49" s="50"/>
      <c r="DY49" s="50"/>
      <c r="DZ49" s="45">
        <f>-ABS(DW49)*TAN(ACOS(EA13))</f>
        <v>-6.5270162474157824E-3</v>
      </c>
      <c r="EA49" s="45"/>
      <c r="EB49" s="180"/>
      <c r="EC49" s="48">
        <f>IF(OR(EC28=0,EI13=0),0,ABS(1000*EE49/(SQRT(3)*EC28*EI13)))</f>
        <v>1.1815540132156215</v>
      </c>
      <c r="ED49" s="49"/>
      <c r="EE49" s="50">
        <v>-1.0999999940395355E-2</v>
      </c>
      <c r="EF49" s="50"/>
      <c r="EG49" s="50"/>
      <c r="EH49" s="45">
        <f>-ABS(EE49)*TAN(ACOS(EI13))</f>
        <v>-6.5270162474157824E-3</v>
      </c>
      <c r="EI49" s="45"/>
      <c r="EJ49" s="180"/>
      <c r="EK49" s="48">
        <f>IF(OR(EK28=0,EQ13=0),0,ABS(1000*EM49/(SQRT(3)*EK28*EQ13)))</f>
        <v>0.85520703261746711</v>
      </c>
      <c r="EL49" s="49"/>
      <c r="EM49" s="50">
        <v>-8.0000003799796104E-3</v>
      </c>
      <c r="EN49" s="50"/>
      <c r="EO49" s="50"/>
      <c r="EP49" s="45">
        <f>-ABS(EM49)*TAN(ACOS(EQ13))</f>
        <v>-4.7469211583998092E-3</v>
      </c>
      <c r="EQ49" s="45"/>
      <c r="ER49" s="180"/>
      <c r="ES49" s="48">
        <f>IF(OR(ES28=0,EY13=0),0,ABS(1000*EU49/(SQRT(3)*ES28*EY13)))</f>
        <v>1.391927887004994</v>
      </c>
      <c r="ET49" s="49"/>
      <c r="EU49" s="50">
        <v>-1.3000000268220901E-2</v>
      </c>
      <c r="EV49" s="50"/>
      <c r="EW49" s="50"/>
      <c r="EX49" s="45">
        <f>-ABS(EU49)*TAN(ACOS(EY13))</f>
        <v>-7.7137466751693159E-3</v>
      </c>
      <c r="EY49" s="45"/>
      <c r="EZ49" s="180"/>
      <c r="FA49" s="48">
        <f>IF(OR(FA28=0,FG13=0),0,ABS(1000*FC49/(SQRT(3)*FA28*FG13)))</f>
        <v>1.391927887004994</v>
      </c>
      <c r="FB49" s="49"/>
      <c r="FC49" s="50">
        <v>-1.3000000268220901E-2</v>
      </c>
      <c r="FD49" s="50"/>
      <c r="FE49" s="50"/>
      <c r="FF49" s="45">
        <f>-ABS(FC49)*TAN(ACOS(FG13))</f>
        <v>-7.7137466751693159E-3</v>
      </c>
      <c r="FG49" s="45"/>
      <c r="FH49" s="180"/>
      <c r="FI49" s="48">
        <f>IF(OR(FI28=0,FO13=0),0,ABS(1000*FK49/(SQRT(3)*FI28*FO13)))</f>
        <v>1.1703189618960097</v>
      </c>
      <c r="FJ49" s="49"/>
      <c r="FK49" s="50">
        <v>-1.0999999940395355E-2</v>
      </c>
      <c r="FL49" s="50"/>
      <c r="FM49" s="50"/>
      <c r="FN49" s="45">
        <f>-ABS(FK49)*TAN(ACOS(FO13))</f>
        <v>-6.5270162474157824E-3</v>
      </c>
      <c r="FO49" s="45"/>
      <c r="FP49" s="180"/>
      <c r="FQ49" s="48">
        <f>IF(OR(FQ28=0,FW13=0),0,ABS(1000*FS49/(SQRT(3)*FQ28*FW13)))</f>
        <v>1.2869089311876896</v>
      </c>
      <c r="FR49" s="49"/>
      <c r="FS49" s="50">
        <v>-1.2000000104308128E-2</v>
      </c>
      <c r="FT49" s="50"/>
      <c r="FU49" s="50"/>
      <c r="FV49" s="45">
        <f>-ABS(FS49)*TAN(ACOS(FW13))</f>
        <v>-7.1203814612925496E-3</v>
      </c>
      <c r="FW49" s="45"/>
      <c r="FX49" s="180"/>
      <c r="FY49" s="48">
        <f>IF(OR(FY28=0,GE13=0),0,ABS(1000*GA49/(SQRT(3)*FY28*GE13)))</f>
        <v>0.75431183125080781</v>
      </c>
      <c r="FZ49" s="49"/>
      <c r="GA49" s="50">
        <v>-7.0000002160668373E-3</v>
      </c>
      <c r="GB49" s="50"/>
      <c r="GC49" s="50"/>
      <c r="GD49" s="45">
        <f>-ABS(GA49)*TAN(ACOS(GE13))</f>
        <v>-4.153555944523042E-3</v>
      </c>
      <c r="GE49" s="45"/>
      <c r="GF49" s="180"/>
      <c r="GG49" s="48">
        <f>IF(OR(GG28=0,GM13=0),0,ABS(1000*GI49/(SQRT(3)*GG28*GM13)))</f>
        <v>0.64655298387808802</v>
      </c>
      <c r="GH49" s="49"/>
      <c r="GI49" s="50">
        <v>-6.0000000521540642E-3</v>
      </c>
      <c r="GJ49" s="50"/>
      <c r="GK49" s="50"/>
      <c r="GL49" s="45">
        <f>-ABS(GI49)*TAN(ACOS(GM13))</f>
        <v>-3.5601907306462748E-3</v>
      </c>
      <c r="GM49" s="45"/>
      <c r="GN49" s="180"/>
      <c r="GO49" s="48">
        <f>IF(OR(GO28=0,GU13=0),0,ABS(1000*GQ49/(SQRT(3)*GO28*GU13)))</f>
        <v>0.7506968931723651</v>
      </c>
      <c r="GP49" s="49"/>
      <c r="GQ49" s="50">
        <v>-7.0000002160668373E-3</v>
      </c>
      <c r="GR49" s="50"/>
      <c r="GS49" s="50"/>
      <c r="GT49" s="45">
        <f>-ABS(GQ49)*TAN(ACOS(GU13))</f>
        <v>-4.153555944523042E-3</v>
      </c>
      <c r="GU49" s="45"/>
      <c r="GV49" s="180"/>
    </row>
    <row r="50" spans="1:204" x14ac:dyDescent="0.2">
      <c r="A50" s="170" t="s">
        <v>67</v>
      </c>
      <c r="B50" s="171"/>
      <c r="C50" s="171"/>
      <c r="D50" s="171"/>
      <c r="E50" s="12"/>
      <c r="F50" s="12"/>
      <c r="G50" s="12">
        <v>49.1</v>
      </c>
      <c r="H50" s="12">
        <v>15</v>
      </c>
      <c r="I50" s="12">
        <v>49.8</v>
      </c>
      <c r="J50" s="12">
        <v>55</v>
      </c>
      <c r="K50" s="12"/>
      <c r="L50" s="13"/>
      <c r="M50" s="48">
        <f>IF(OR(M28=0,S13=0),0,ABS(1000*O50/(SQRT(3)*M28*S13)))</f>
        <v>34.680468168860337</v>
      </c>
      <c r="N50" s="49"/>
      <c r="O50" s="50">
        <v>-0.32699999213218689</v>
      </c>
      <c r="P50" s="50"/>
      <c r="Q50" s="50"/>
      <c r="R50" s="45">
        <f>-ABS(O50)*TAN(ACOS(S13))</f>
        <v>-0.19403038846515719</v>
      </c>
      <c r="S50" s="45"/>
      <c r="T50" s="180"/>
      <c r="U50" s="48">
        <f>IF(OR(U28=0,AA13=0),0,ABS(1000*W50/(SQRT(3)*U28*AA13)))</f>
        <v>33.832856253210423</v>
      </c>
      <c r="V50" s="49"/>
      <c r="W50" s="50">
        <v>-0.31799998879432678</v>
      </c>
      <c r="X50" s="50"/>
      <c r="Y50" s="50"/>
      <c r="Z50" s="45">
        <f>-ABS(W50)*TAN(ACOS(AA13))</f>
        <v>-0.18869010043503764</v>
      </c>
      <c r="AA50" s="45"/>
      <c r="AB50" s="180"/>
      <c r="AC50" s="48">
        <f>IF(OR(AC28=0,AI13=0),0,ABS(1000*AE50/(SQRT(3)*AC28*AI13)))</f>
        <v>32.453282313652572</v>
      </c>
      <c r="AD50" s="49"/>
      <c r="AE50" s="50">
        <v>-0.3059999942779541</v>
      </c>
      <c r="AF50" s="50"/>
      <c r="AG50" s="50"/>
      <c r="AH50" s="45">
        <f>-ABS(AE50)*TAN(ACOS(AI13))</f>
        <v>-0.18156972228943105</v>
      </c>
      <c r="AI50" s="45"/>
      <c r="AJ50" s="180"/>
      <c r="AK50" s="48">
        <f>IF(OR(AK28=0,AQ13=0),0,ABS(1000*AM50/(SQRT(3)*AK28*AQ13)))</f>
        <v>33.407790988845818</v>
      </c>
      <c r="AL50" s="49"/>
      <c r="AM50" s="50">
        <v>-0.31499999761581421</v>
      </c>
      <c r="AN50" s="50"/>
      <c r="AO50" s="50"/>
      <c r="AP50" s="45">
        <f>-ABS(AM50)*TAN(ACOS(AQ13))</f>
        <v>-0.18691001031955062</v>
      </c>
      <c r="AQ50" s="45"/>
      <c r="AR50" s="180"/>
      <c r="AS50" s="48">
        <f>IF(OR(AS28=0,AY13=0),0,ABS(1000*AU50/(SQRT(3)*AS28*AY13)))</f>
        <v>31.66086871301555</v>
      </c>
      <c r="AT50" s="49"/>
      <c r="AU50" s="50">
        <v>-0.29899999499320984</v>
      </c>
      <c r="AV50" s="50"/>
      <c r="AW50" s="50"/>
      <c r="AX50" s="45">
        <f>-ABS(AU50)*TAN(ACOS(AY13))</f>
        <v>-0.17741616689752235</v>
      </c>
      <c r="AY50" s="45"/>
      <c r="AZ50" s="180"/>
      <c r="BA50" s="48">
        <f>IF(OR(BA28=0,BG13=0),0,ABS(1000*BC50/(SQRT(3)*BA28*BG13)))</f>
        <v>31.286660248335345</v>
      </c>
      <c r="BB50" s="49"/>
      <c r="BC50" s="50">
        <v>-0.29499998688697815</v>
      </c>
      <c r="BD50" s="50"/>
      <c r="BE50" s="50"/>
      <c r="BF50" s="45">
        <f>-ABS(BC50)*TAN(ACOS(BG13))</f>
        <v>-0.17504270162110064</v>
      </c>
      <c r="BG50" s="45"/>
      <c r="BH50" s="180"/>
      <c r="BI50" s="48">
        <f>IF(OR(BI28=0,BO13=0),0,ABS(1000*BK50/(SQRT(3)*BI28*BO13)))</f>
        <v>33.993121176747991</v>
      </c>
      <c r="BJ50" s="49"/>
      <c r="BK50" s="50">
        <v>-0.3190000057220459</v>
      </c>
      <c r="BL50" s="50"/>
      <c r="BM50" s="50"/>
      <c r="BN50" s="45">
        <f>-ABS(BK50)*TAN(ACOS(BO13))</f>
        <v>-0.18928347559597231</v>
      </c>
      <c r="BO50" s="45"/>
      <c r="BP50" s="180"/>
      <c r="BQ50" s="48">
        <f>IF(OR(BQ28=0,BW13=0),0,ABS(1000*BS50/(SQRT(3)*BQ28*BW13)))</f>
        <v>33.779997731882624</v>
      </c>
      <c r="BR50" s="49"/>
      <c r="BS50" s="50">
        <v>-0.31700000166893005</v>
      </c>
      <c r="BT50" s="50"/>
      <c r="BU50" s="50"/>
      <c r="BV50" s="45">
        <f>-ABS(BS50)*TAN(ACOS(BW13))</f>
        <v>-0.18809674295776146</v>
      </c>
      <c r="BW50" s="45"/>
      <c r="BX50" s="180"/>
      <c r="BY50" s="48">
        <f>IF(OR(BY28=0,CE13=0),0,ABS(1000*CA50/(SQRT(3)*BY28*CE13)))</f>
        <v>36.20696629430708</v>
      </c>
      <c r="BZ50" s="49"/>
      <c r="CA50" s="50">
        <v>-0.335999995470047</v>
      </c>
      <c r="CB50" s="50"/>
      <c r="CC50" s="50"/>
      <c r="CD50" s="45">
        <f>-ABS(CA50)*TAN(ACOS(CE13))</f>
        <v>-0.19937067649527676</v>
      </c>
      <c r="CE50" s="45"/>
      <c r="CF50" s="180"/>
      <c r="CG50" s="48">
        <f>IF(OR(CG28=0,CM13=0),0,ABS(1000*CI50/(SQRT(3)*CG28*CM13)))</f>
        <v>38.346624287006648</v>
      </c>
      <c r="CH50" s="49"/>
      <c r="CI50" s="50">
        <v>-0.3529999852180481</v>
      </c>
      <c r="CJ50" s="50"/>
      <c r="CK50" s="50"/>
      <c r="CL50" s="45">
        <f>-ABS(CI50)*TAN(ACOS(CM13))</f>
        <v>-0.20945787739458119</v>
      </c>
      <c r="CM50" s="45"/>
      <c r="CN50" s="180"/>
      <c r="CO50" s="48">
        <f>IF(OR(CO28=0,CU13=0),0,ABS(1000*CQ50/(SQRT(3)*CO28*CU13)))</f>
        <v>37.114593927025439</v>
      </c>
      <c r="CP50" s="49"/>
      <c r="CQ50" s="50">
        <v>-0.34000000357627869</v>
      </c>
      <c r="CR50" s="50"/>
      <c r="CS50" s="50"/>
      <c r="CT50" s="45">
        <f>-ABS(CQ50)*TAN(ACOS(CU13))</f>
        <v>-0.20174414177169844</v>
      </c>
      <c r="CU50" s="45"/>
      <c r="CV50" s="180"/>
      <c r="CW50" s="48">
        <f>IF(OR(CW28=0,DC13=0),0,ABS(1000*CY50/(SQRT(3)*CW28*DC13)))</f>
        <v>37.817227931660575</v>
      </c>
      <c r="CX50" s="49"/>
      <c r="CY50" s="50">
        <v>-0.34700000286102295</v>
      </c>
      <c r="CZ50" s="50"/>
      <c r="DA50" s="50"/>
      <c r="DB50" s="45">
        <f>-ABS(CY50)*TAN(ACOS(DC13))</f>
        <v>-0.20589769716360715</v>
      </c>
      <c r="DC50" s="45"/>
      <c r="DD50" s="180"/>
      <c r="DE50" s="48">
        <f>IF(OR(DE28=0,DK13=0),0,ABS(1000*DG50/(SQRT(3)*DE28*DK13)))</f>
        <v>37.850855228761972</v>
      </c>
      <c r="DF50" s="49"/>
      <c r="DG50" s="50">
        <v>-0.34900000691413879</v>
      </c>
      <c r="DH50" s="50"/>
      <c r="DI50" s="50"/>
      <c r="DJ50" s="45">
        <f>-ABS(DG50)*TAN(ACOS(DK13))</f>
        <v>-0.20708442980181802</v>
      </c>
      <c r="DK50" s="45"/>
      <c r="DL50" s="180"/>
      <c r="DM50" s="48">
        <f>IF(OR(DM28=0,DS13=0),0,ABS(1000*DO50/(SQRT(3)*DM28*DS13)))</f>
        <v>38.067766009196568</v>
      </c>
      <c r="DN50" s="49"/>
      <c r="DO50" s="50">
        <v>-0.35100001096725464</v>
      </c>
      <c r="DP50" s="50"/>
      <c r="DQ50" s="50"/>
      <c r="DR50" s="45">
        <f>-ABS(DO50)*TAN(ACOS(DS13))</f>
        <v>-0.20827116244002886</v>
      </c>
      <c r="DS50" s="45"/>
      <c r="DT50" s="180"/>
      <c r="DU50" s="48">
        <f>IF(OR(DU28=0,EA13=0),0,ABS(1000*DW50/(SQRT(3)*DU28*EA13)))</f>
        <v>37.512740234715068</v>
      </c>
      <c r="DV50" s="49"/>
      <c r="DW50" s="50">
        <v>-0.34700000286102295</v>
      </c>
      <c r="DX50" s="50"/>
      <c r="DY50" s="50"/>
      <c r="DZ50" s="45">
        <f>-ABS(DW50)*TAN(ACOS(EA13))</f>
        <v>-0.20589769716360715</v>
      </c>
      <c r="EA50" s="45"/>
      <c r="EB50" s="180"/>
      <c r="EC50" s="48">
        <f>IF(OR(EC28=0,EI13=0),0,ABS(1000*EE50/(SQRT(3)*EC28*EI13)))</f>
        <v>36.843002048315888</v>
      </c>
      <c r="ED50" s="49"/>
      <c r="EE50" s="50">
        <v>-0.34299999475479126</v>
      </c>
      <c r="EF50" s="50"/>
      <c r="EG50" s="50"/>
      <c r="EH50" s="45">
        <f>-ABS(EE50)*TAN(ACOS(EI13))</f>
        <v>-0.20352423188718546</v>
      </c>
      <c r="EI50" s="45"/>
      <c r="EJ50" s="180"/>
      <c r="EK50" s="48">
        <f>IF(OR(EK28=0,EQ13=0),0,ABS(1000*EM50/(SQRT(3)*EK28*EQ13)))</f>
        <v>38.484316169108432</v>
      </c>
      <c r="EL50" s="49"/>
      <c r="EM50" s="50">
        <v>-0.36000001430511475</v>
      </c>
      <c r="EN50" s="50"/>
      <c r="EO50" s="50"/>
      <c r="EP50" s="45">
        <f>-ABS(EM50)*TAN(ACOS(EQ13))</f>
        <v>-0.2136114504701484</v>
      </c>
      <c r="EQ50" s="45"/>
      <c r="ER50" s="180"/>
      <c r="ES50" s="48">
        <f>IF(OR(ES28=0,EY13=0),0,ABS(1000*EU50/(SQRT(3)*ES28*EY13)))</f>
        <v>37.367910166605462</v>
      </c>
      <c r="ET50" s="49"/>
      <c r="EU50" s="50">
        <v>-0.34900000691413879</v>
      </c>
      <c r="EV50" s="50"/>
      <c r="EW50" s="50"/>
      <c r="EX50" s="45">
        <f>-ABS(EU50)*TAN(ACOS(EY13))</f>
        <v>-0.20708442980181802</v>
      </c>
      <c r="EY50" s="45"/>
      <c r="EZ50" s="180"/>
      <c r="FA50" s="48">
        <f>IF(OR(FA28=0,FG13=0),0,ABS(1000*FC50/(SQRT(3)*FA28*FG13)))</f>
        <v>38.224479701235182</v>
      </c>
      <c r="FB50" s="49"/>
      <c r="FC50" s="50">
        <v>-0.35699999332427979</v>
      </c>
      <c r="FD50" s="50"/>
      <c r="FE50" s="50"/>
      <c r="FF50" s="45">
        <f>-ABS(FC50)*TAN(ACOS(FG13))</f>
        <v>-0.2118313426710029</v>
      </c>
      <c r="FG50" s="45"/>
      <c r="FH50" s="180"/>
      <c r="FI50" s="48">
        <f>IF(OR(FI28=0,FO13=0),0,ABS(1000*FK50/(SQRT(3)*FI28*FO13)))</f>
        <v>39.0460979316031</v>
      </c>
      <c r="FJ50" s="49"/>
      <c r="FK50" s="50">
        <v>-0.36700001358985901</v>
      </c>
      <c r="FL50" s="50"/>
      <c r="FM50" s="50"/>
      <c r="FN50" s="45">
        <f>-ABS(FK50)*TAN(ACOS(FO13))</f>
        <v>-0.21776500586205713</v>
      </c>
      <c r="FO50" s="45"/>
      <c r="FP50" s="180"/>
      <c r="FQ50" s="48">
        <f>IF(OR(FQ28=0,FW13=0),0,ABS(1000*FS50/(SQRT(3)*FQ28*FW13)))</f>
        <v>37.105872351494966</v>
      </c>
      <c r="FR50" s="49"/>
      <c r="FS50" s="50">
        <v>-0.34599998593330383</v>
      </c>
      <c r="FT50" s="50"/>
      <c r="FU50" s="50"/>
      <c r="FV50" s="45">
        <f>-ABS(FS50)*TAN(ACOS(FW13))</f>
        <v>-0.20530432200267248</v>
      </c>
      <c r="FW50" s="45"/>
      <c r="FX50" s="180"/>
      <c r="FY50" s="48">
        <f>IF(OR(FY28=0,GE13=0),0,ABS(1000*GA50/(SQRT(3)*FY28*GE13)))</f>
        <v>39.763006852591602</v>
      </c>
      <c r="FZ50" s="49"/>
      <c r="GA50" s="50">
        <v>-0.36899998784065247</v>
      </c>
      <c r="GB50" s="50"/>
      <c r="GC50" s="50"/>
      <c r="GD50" s="45">
        <f>-ABS(GA50)*TAN(ACOS(GE13))</f>
        <v>-0.21895172081660946</v>
      </c>
      <c r="GE50" s="45"/>
      <c r="GF50" s="180"/>
      <c r="GG50" s="48">
        <f>IF(OR(GG28=0,GM13=0),0,ABS(1000*GI50/(SQRT(3)*GG28*GM13)))</f>
        <v>37.607832313734747</v>
      </c>
      <c r="GH50" s="49"/>
      <c r="GI50" s="50">
        <v>-0.34900000691413879</v>
      </c>
      <c r="GJ50" s="50"/>
      <c r="GK50" s="50"/>
      <c r="GL50" s="45">
        <f>-ABS(GI50)*TAN(ACOS(GM13))</f>
        <v>-0.20708442980181802</v>
      </c>
      <c r="GM50" s="45"/>
      <c r="GN50" s="180"/>
      <c r="GO50" s="48">
        <f>IF(OR(GO28=0,GU13=0),0,ABS(1000*GQ50/(SQRT(3)*GO28*GU13)))</f>
        <v>37.642087086196774</v>
      </c>
      <c r="GP50" s="49"/>
      <c r="GQ50" s="50">
        <v>-0.35100001096725464</v>
      </c>
      <c r="GR50" s="50"/>
      <c r="GS50" s="50"/>
      <c r="GT50" s="45">
        <f>-ABS(GQ50)*TAN(ACOS(GU13))</f>
        <v>-0.20827116244002886</v>
      </c>
      <c r="GU50" s="45"/>
      <c r="GV50" s="180"/>
    </row>
    <row r="51" spans="1:204" x14ac:dyDescent="0.2">
      <c r="A51" s="170" t="s">
        <v>68</v>
      </c>
      <c r="B51" s="171"/>
      <c r="C51" s="171"/>
      <c r="D51" s="171"/>
      <c r="E51" s="12"/>
      <c r="F51" s="12"/>
      <c r="G51" s="12"/>
      <c r="H51" s="12"/>
      <c r="I51" s="12"/>
      <c r="J51" s="12"/>
      <c r="K51" s="12">
        <v>49.2</v>
      </c>
      <c r="L51" s="13">
        <v>0.5</v>
      </c>
      <c r="M51" s="48">
        <f>IF(OR(M28=0,S13=0),0,ABS(1000*O51/(SQRT(3)*M28*S13)))</f>
        <v>170.11459119920337</v>
      </c>
      <c r="N51" s="49"/>
      <c r="O51" s="50">
        <v>-1.6039999723434448</v>
      </c>
      <c r="P51" s="50"/>
      <c r="Q51" s="50"/>
      <c r="R51" s="45">
        <f>-ABS(O51)*TAN(ACOS(S13))</f>
        <v>-0.95175763064266405</v>
      </c>
      <c r="S51" s="45"/>
      <c r="T51" s="180"/>
      <c r="U51" s="48">
        <f>IF(OR(U28=0,AA13=0),0,ABS(1000*W51/(SQRT(3)*U28*AA13)))</f>
        <v>165.22775694745064</v>
      </c>
      <c r="V51" s="49"/>
      <c r="W51" s="50">
        <v>-1.5529999732971191</v>
      </c>
      <c r="X51" s="50"/>
      <c r="Y51" s="50"/>
      <c r="Z51" s="45">
        <f>-ABS(W51)*TAN(ACOS(AA13))</f>
        <v>-0.92149601026109229</v>
      </c>
      <c r="AA51" s="45"/>
      <c r="AB51" s="180"/>
      <c r="AC51" s="48">
        <f>IF(OR(AC28=0,AI13=0),0,ABS(1000*AE51/(SQRT(3)*AC28*AI13)))</f>
        <v>164.28149035480547</v>
      </c>
      <c r="AD51" s="49"/>
      <c r="AE51" s="50">
        <v>-1.5490000247955322</v>
      </c>
      <c r="AF51" s="50"/>
      <c r="AG51" s="50"/>
      <c r="AH51" s="45">
        <f>-ABS(AE51)*TAN(ACOS(AI13))</f>
        <v>-0.91912258035198757</v>
      </c>
      <c r="AI51" s="45"/>
      <c r="AJ51" s="180"/>
      <c r="AK51" s="48">
        <f>IF(OR(AK28=0,AQ13=0),0,ABS(1000*AM51/(SQRT(3)*AK28*AQ13)))</f>
        <v>160.78162731958318</v>
      </c>
      <c r="AL51" s="49"/>
      <c r="AM51" s="50">
        <v>-1.5160000324249268</v>
      </c>
      <c r="AN51" s="50"/>
      <c r="AO51" s="50"/>
      <c r="AP51" s="45">
        <f>-ABS(AM51)*TAN(ACOS(AQ13))</f>
        <v>-0.89954153603065479</v>
      </c>
      <c r="AQ51" s="45"/>
      <c r="AR51" s="180"/>
      <c r="AS51" s="48">
        <f>IF(OR(AS28=0,AY13=0),0,ABS(1000*AU51/(SQRT(3)*AS28*AY13)))</f>
        <v>161.79868934112835</v>
      </c>
      <c r="AT51" s="49"/>
      <c r="AU51" s="50">
        <v>-1.5279999971389771</v>
      </c>
      <c r="AV51" s="50"/>
      <c r="AW51" s="50"/>
      <c r="AX51" s="45">
        <f>-ABS(AU51)*TAN(ACOS(AY13))</f>
        <v>-0.90666189649260287</v>
      </c>
      <c r="AY51" s="45"/>
      <c r="AZ51" s="180"/>
      <c r="BA51" s="48">
        <f>IF(OR(BA28=0,BG13=0),0,ABS(1000*BC51/(SQRT(3)*BA28*BG13)))</f>
        <v>162.69064466996969</v>
      </c>
      <c r="BB51" s="49"/>
      <c r="BC51" s="50">
        <v>-1.534000039100647</v>
      </c>
      <c r="BD51" s="50"/>
      <c r="BE51" s="50"/>
      <c r="BF51" s="45">
        <f>-ABS(BC51)*TAN(ACOS(BG13))</f>
        <v>-0.91022211209089399</v>
      </c>
      <c r="BG51" s="45"/>
      <c r="BH51" s="180"/>
      <c r="BI51" s="48">
        <f>IF(OR(BI28=0,BO13=0),0,ABS(1000*BK51/(SQRT(3)*BI28*BO13)))</f>
        <v>168.79342534909023</v>
      </c>
      <c r="BJ51" s="49"/>
      <c r="BK51" s="50">
        <v>-1.5839999914169312</v>
      </c>
      <c r="BL51" s="50"/>
      <c r="BM51" s="50"/>
      <c r="BN51" s="45">
        <f>-ABS(BK51)*TAN(ACOS(BO13))</f>
        <v>-0.93989033962787261</v>
      </c>
      <c r="BO51" s="45"/>
      <c r="BP51" s="180"/>
      <c r="BQ51" s="48">
        <f>IF(OR(BQ28=0,BW13=0),0,ABS(1000*BS51/(SQRT(3)*BQ28*BW13)))</f>
        <v>171.88371371174787</v>
      </c>
      <c r="BR51" s="49"/>
      <c r="BS51" s="50">
        <v>-1.6130000352859497</v>
      </c>
      <c r="BT51" s="50"/>
      <c r="BU51" s="50"/>
      <c r="BV51" s="45">
        <f>-ABS(BS51)*TAN(ACOS(BW13))</f>
        <v>-0.95709795404010067</v>
      </c>
      <c r="BW51" s="45"/>
      <c r="BX51" s="180"/>
      <c r="BY51" s="48">
        <f>IF(OR(BY28=0,CE13=0),0,ABS(1000*CA51/(SQRT(3)*BY28*CE13)))</f>
        <v>188.9012307419238</v>
      </c>
      <c r="BZ51" s="49"/>
      <c r="CA51" s="50">
        <v>-1.753000020980835</v>
      </c>
      <c r="CB51" s="50"/>
      <c r="CC51" s="50"/>
      <c r="CD51" s="45">
        <f>-ABS(CA51)*TAN(ACOS(CE13))</f>
        <v>-1.0401690618782748</v>
      </c>
      <c r="CE51" s="45"/>
      <c r="CF51" s="180"/>
      <c r="CG51" s="48">
        <f>IF(OR(CG28=0,CM13=0),0,ABS(1000*CI51/(SQRT(3)*CG28*CM13)))</f>
        <v>204.76880861809718</v>
      </c>
      <c r="CH51" s="49"/>
      <c r="CI51" s="50">
        <v>-1.8849999904632568</v>
      </c>
      <c r="CJ51" s="50"/>
      <c r="CK51" s="50"/>
      <c r="CL51" s="45">
        <f>-ABS(CI51)*TAN(ACOS(CM13))</f>
        <v>-1.1184932391636058</v>
      </c>
      <c r="CM51" s="45"/>
      <c r="CN51" s="180"/>
      <c r="CO51" s="48">
        <f>IF(OR(CO28=0,CU13=0),0,ABS(1000*CQ51/(SQRT(3)*CO28*CU13)))</f>
        <v>232.51202494254292</v>
      </c>
      <c r="CP51" s="49"/>
      <c r="CQ51" s="50">
        <v>-2.130000114440918</v>
      </c>
      <c r="CR51" s="50"/>
      <c r="CS51" s="50"/>
      <c r="CT51" s="45">
        <f>-ABS(CQ51)*TAN(ACOS(CU13))</f>
        <v>-1.2638677662987032</v>
      </c>
      <c r="CU51" s="45"/>
      <c r="CV51" s="180"/>
      <c r="CW51" s="48">
        <f>IF(OR(CW28=0,DC13=0),0,ABS(1000*CY51/(SQRT(3)*CW28*DC13)))</f>
        <v>254.80311357716033</v>
      </c>
      <c r="CX51" s="49"/>
      <c r="CY51" s="50">
        <v>-2.3380000591278076</v>
      </c>
      <c r="CZ51" s="50"/>
      <c r="DA51" s="50"/>
      <c r="DB51" s="45">
        <f>-ABS(CY51)*TAN(ACOS(DC13))</f>
        <v>-1.3872876777340954</v>
      </c>
      <c r="DC51" s="45"/>
      <c r="DD51" s="180"/>
      <c r="DE51" s="48">
        <f>IF(OR(DE28=0,DK13=0),0,ABS(1000*DG51/(SQRT(3)*DE28*DK13)))</f>
        <v>250.639910647026</v>
      </c>
      <c r="DF51" s="49"/>
      <c r="DG51" s="50">
        <v>-2.3110001087188721</v>
      </c>
      <c r="DH51" s="50"/>
      <c r="DI51" s="50"/>
      <c r="DJ51" s="45">
        <f>-ABS(DG51)*TAN(ACOS(DK13))</f>
        <v>-1.3712668490110536</v>
      </c>
      <c r="DK51" s="45"/>
      <c r="DL51" s="180"/>
      <c r="DM51" s="48">
        <f>IF(OR(DM28=0,DS13=0),0,ABS(1000*DO51/(SQRT(3)*DM28*DS13)))</f>
        <v>249.88070190610122</v>
      </c>
      <c r="DN51" s="49"/>
      <c r="DO51" s="50">
        <v>-2.3039999008178711</v>
      </c>
      <c r="DP51" s="50"/>
      <c r="DQ51" s="50"/>
      <c r="DR51" s="45">
        <f>-ABS(DO51)*TAN(ACOS(DS13))</f>
        <v>-1.3671131698335355</v>
      </c>
      <c r="DS51" s="45"/>
      <c r="DT51" s="180"/>
      <c r="DU51" s="48">
        <f>IF(OR(DU28=0,EA13=0),0,ABS(1000*DW51/(SQRT(3)*DU28*EA13)))</f>
        <v>238.58967625174199</v>
      </c>
      <c r="DV51" s="49"/>
      <c r="DW51" s="50">
        <v>-2.2070000171661377</v>
      </c>
      <c r="DX51" s="50"/>
      <c r="DY51" s="50"/>
      <c r="DZ51" s="45">
        <f>-ABS(DW51)*TAN(ACOS(EA13))</f>
        <v>-1.3095568225587235</v>
      </c>
      <c r="EA51" s="45"/>
      <c r="EB51" s="180"/>
      <c r="EC51" s="48">
        <f>IF(OR(EC28=0,EI13=0),0,ABS(1000*EE51/(SQRT(3)*EC28*EI13)))</f>
        <v>158.97272468827151</v>
      </c>
      <c r="ED51" s="49"/>
      <c r="EE51" s="50">
        <v>-1.4800000190734863</v>
      </c>
      <c r="EF51" s="50"/>
      <c r="EG51" s="50"/>
      <c r="EH51" s="45">
        <f>-ABS(EE51)*TAN(ACOS(EI13))</f>
        <v>-0.87818038391017661</v>
      </c>
      <c r="EI51" s="45"/>
      <c r="EJ51" s="180"/>
      <c r="EK51" s="48">
        <f>IF(OR(EK28=0,EQ13=0),0,ABS(1000*EM51/(SQRT(3)*EK28*EQ13)))</f>
        <v>152.86824421234601</v>
      </c>
      <c r="EL51" s="49"/>
      <c r="EM51" s="50">
        <v>-1.4299999475479126</v>
      </c>
      <c r="EN51" s="50"/>
      <c r="EO51" s="50"/>
      <c r="EP51" s="45">
        <f>-ABS(EM51)*TAN(ACOS(EQ13))</f>
        <v>-0.84851208563856395</v>
      </c>
      <c r="EQ51" s="45"/>
      <c r="ER51" s="180"/>
      <c r="ES51" s="48">
        <f>IF(OR(ES28=0,EY13=0),0,ABS(1000*EU51/(SQRT(3)*ES28*EY13)))</f>
        <v>156.96662967863918</v>
      </c>
      <c r="ET51" s="49"/>
      <c r="EU51" s="50">
        <v>-1.465999960899353</v>
      </c>
      <c r="EV51" s="50"/>
      <c r="EW51" s="50"/>
      <c r="EX51" s="45">
        <f>-ABS(EU51)*TAN(ACOS(EY13))</f>
        <v>-0.86987323775904213</v>
      </c>
      <c r="EY51" s="45"/>
      <c r="EZ51" s="180"/>
      <c r="FA51" s="48">
        <f>IF(OR(FA28=0,FG13=0),0,ABS(1000*FC51/(SQRT(3)*FA28*FG13)))</f>
        <v>160.82120056191192</v>
      </c>
      <c r="FB51" s="49"/>
      <c r="FC51" s="50">
        <v>-1.5019999742507935</v>
      </c>
      <c r="FD51" s="50"/>
      <c r="FE51" s="50"/>
      <c r="FF51" s="45">
        <f>-ABS(FC51)*TAN(ACOS(FG13))</f>
        <v>-0.89123438987952042</v>
      </c>
      <c r="FG51" s="45"/>
      <c r="FH51" s="180"/>
      <c r="FI51" s="48">
        <f>IF(OR(FI28=0,FO13=0),0,ABS(1000*FK51/(SQRT(3)*FI28*FO13)))</f>
        <v>159.80173274163161</v>
      </c>
      <c r="FJ51" s="49"/>
      <c r="FK51" s="50">
        <v>-1.5019999742507935</v>
      </c>
      <c r="FL51" s="50"/>
      <c r="FM51" s="50"/>
      <c r="FN51" s="45">
        <f>-ABS(FK51)*TAN(ACOS(FO13))</f>
        <v>-0.89123438987952042</v>
      </c>
      <c r="FO51" s="45"/>
      <c r="FP51" s="180"/>
      <c r="FQ51" s="48">
        <f>IF(OR(FQ28=0,FW13=0),0,ABS(1000*FS51/(SQRT(3)*FQ28*FW13)))</f>
        <v>161.93603807743719</v>
      </c>
      <c r="FR51" s="49"/>
      <c r="FS51" s="50">
        <v>-1.5099999904632568</v>
      </c>
      <c r="FT51" s="50"/>
      <c r="FU51" s="50"/>
      <c r="FV51" s="45">
        <f>-ABS(FS51)*TAN(ACOS(FW13))</f>
        <v>-0.89598132043236378</v>
      </c>
      <c r="FW51" s="45"/>
      <c r="FX51" s="180"/>
      <c r="FY51" s="48">
        <f>IF(OR(FY28=0,GE13=0),0,ABS(1000*GA51/(SQRT(3)*FY28*GE13)))</f>
        <v>237.8237390190472</v>
      </c>
      <c r="FZ51" s="49"/>
      <c r="GA51" s="50">
        <v>-2.2070000171661377</v>
      </c>
      <c r="GB51" s="50"/>
      <c r="GC51" s="50"/>
      <c r="GD51" s="45">
        <f>-ABS(GA51)*TAN(ACOS(GE13))</f>
        <v>-1.3095568225587235</v>
      </c>
      <c r="GE51" s="45"/>
      <c r="GF51" s="180"/>
      <c r="GG51" s="48">
        <f>IF(OR(GG28=0,GM13=0),0,ABS(1000*GI51/(SQRT(3)*GG28*GM13)))</f>
        <v>260.12981861875204</v>
      </c>
      <c r="GH51" s="49"/>
      <c r="GI51" s="50">
        <v>-2.4140000343322754</v>
      </c>
      <c r="GJ51" s="50"/>
      <c r="GK51" s="50"/>
      <c r="GL51" s="45">
        <f>-ABS(GI51)*TAN(ACOS(GM13))</f>
        <v>-1.4323834118841565</v>
      </c>
      <c r="GM51" s="45"/>
      <c r="GN51" s="180"/>
      <c r="GO51" s="48">
        <f>IF(OR(GO28=0,GU13=0),0,ABS(1000*GQ51/(SQRT(3)*GO28*GU13)))</f>
        <v>234.21742507665039</v>
      </c>
      <c r="GP51" s="49"/>
      <c r="GQ51" s="50">
        <v>-2.1840000152587891</v>
      </c>
      <c r="GR51" s="50"/>
      <c r="GS51" s="50"/>
      <c r="GT51" s="45">
        <f>-ABS(GQ51)*TAN(ACOS(GU13))</f>
        <v>-1.2959094237447866</v>
      </c>
      <c r="GU51" s="45"/>
      <c r="GV51" s="180"/>
    </row>
    <row r="52" spans="1:204" x14ac:dyDescent="0.2">
      <c r="A52" s="170" t="s">
        <v>69</v>
      </c>
      <c r="B52" s="171"/>
      <c r="C52" s="171"/>
      <c r="D52" s="171"/>
      <c r="E52" s="12"/>
      <c r="F52" s="12"/>
      <c r="G52" s="12">
        <v>49.1</v>
      </c>
      <c r="H52" s="12">
        <v>15</v>
      </c>
      <c r="I52" s="12"/>
      <c r="J52" s="12"/>
      <c r="K52" s="12"/>
      <c r="L52" s="13"/>
      <c r="M52" s="48">
        <f>IF(OR(M28=0,S13=0),0,ABS(1000*O52/(SQRT(3)*M28*S13)))</f>
        <v>0</v>
      </c>
      <c r="N52" s="49"/>
      <c r="O52" s="50">
        <v>0</v>
      </c>
      <c r="P52" s="50"/>
      <c r="Q52" s="50"/>
      <c r="R52" s="45">
        <f>-ABS(O52)*TAN(ACOS(S13))</f>
        <v>0</v>
      </c>
      <c r="S52" s="45"/>
      <c r="T52" s="180"/>
      <c r="U52" s="48">
        <f>IF(OR(U28=0,AA13=0),0,ABS(1000*W52/(SQRT(3)*U28*AA13)))</f>
        <v>0</v>
      </c>
      <c r="V52" s="49"/>
      <c r="W52" s="50">
        <v>0</v>
      </c>
      <c r="X52" s="50"/>
      <c r="Y52" s="50"/>
      <c r="Z52" s="45">
        <f>-ABS(W52)*TAN(ACOS(AA13))</f>
        <v>0</v>
      </c>
      <c r="AA52" s="45"/>
      <c r="AB52" s="180"/>
      <c r="AC52" s="48">
        <f>IF(OR(AC28=0,AI13=0),0,ABS(1000*AE52/(SQRT(3)*AC28*AI13)))</f>
        <v>0</v>
      </c>
      <c r="AD52" s="49"/>
      <c r="AE52" s="50">
        <v>0</v>
      </c>
      <c r="AF52" s="50"/>
      <c r="AG52" s="50"/>
      <c r="AH52" s="45">
        <f>-ABS(AE52)*TAN(ACOS(AI13))</f>
        <v>0</v>
      </c>
      <c r="AI52" s="45"/>
      <c r="AJ52" s="180"/>
      <c r="AK52" s="48">
        <f>IF(OR(AK28=0,AQ13=0),0,ABS(1000*AM52/(SQRT(3)*AK28*AQ13)))</f>
        <v>0</v>
      </c>
      <c r="AL52" s="49"/>
      <c r="AM52" s="50">
        <v>0</v>
      </c>
      <c r="AN52" s="50"/>
      <c r="AO52" s="50"/>
      <c r="AP52" s="45">
        <f>-ABS(AM52)*TAN(ACOS(AQ13))</f>
        <v>0</v>
      </c>
      <c r="AQ52" s="45"/>
      <c r="AR52" s="180"/>
      <c r="AS52" s="48">
        <f>IF(OR(AS28=0,AY13=0),0,ABS(1000*AU52/(SQRT(3)*AS28*AY13)))</f>
        <v>0</v>
      </c>
      <c r="AT52" s="49"/>
      <c r="AU52" s="50">
        <v>0</v>
      </c>
      <c r="AV52" s="50"/>
      <c r="AW52" s="50"/>
      <c r="AX52" s="45">
        <f>-ABS(AU52)*TAN(ACOS(AY13))</f>
        <v>0</v>
      </c>
      <c r="AY52" s="45"/>
      <c r="AZ52" s="180"/>
      <c r="BA52" s="48">
        <f>IF(OR(BA28=0,BG13=0),0,ABS(1000*BC52/(SQRT(3)*BA28*BG13)))</f>
        <v>0</v>
      </c>
      <c r="BB52" s="49"/>
      <c r="BC52" s="50">
        <v>0</v>
      </c>
      <c r="BD52" s="50"/>
      <c r="BE52" s="50"/>
      <c r="BF52" s="45">
        <f>-ABS(BC52)*TAN(ACOS(BG13))</f>
        <v>0</v>
      </c>
      <c r="BG52" s="45"/>
      <c r="BH52" s="180"/>
      <c r="BI52" s="48">
        <f>IF(OR(BI28=0,BO13=0),0,ABS(1000*BK52/(SQRT(3)*BI28*BO13)))</f>
        <v>0</v>
      </c>
      <c r="BJ52" s="49"/>
      <c r="BK52" s="50">
        <v>0</v>
      </c>
      <c r="BL52" s="50"/>
      <c r="BM52" s="50"/>
      <c r="BN52" s="45">
        <f>-ABS(BK52)*TAN(ACOS(BO13))</f>
        <v>0</v>
      </c>
      <c r="BO52" s="45"/>
      <c r="BP52" s="180"/>
      <c r="BQ52" s="48">
        <f>IF(OR(BQ28=0,BW13=0),0,ABS(1000*BS52/(SQRT(3)*BQ28*BW13)))</f>
        <v>0</v>
      </c>
      <c r="BR52" s="49"/>
      <c r="BS52" s="50">
        <v>0</v>
      </c>
      <c r="BT52" s="50"/>
      <c r="BU52" s="50"/>
      <c r="BV52" s="45">
        <f>-ABS(BS52)*TAN(ACOS(BW13))</f>
        <v>0</v>
      </c>
      <c r="BW52" s="45"/>
      <c r="BX52" s="180"/>
      <c r="BY52" s="48">
        <f>IF(OR(BY28=0,CE13=0),0,ABS(1000*CA52/(SQRT(3)*BY28*CE13)))</f>
        <v>0</v>
      </c>
      <c r="BZ52" s="49"/>
      <c r="CA52" s="50">
        <v>0</v>
      </c>
      <c r="CB52" s="50"/>
      <c r="CC52" s="50"/>
      <c r="CD52" s="45">
        <f>-ABS(CA52)*TAN(ACOS(CE13))</f>
        <v>0</v>
      </c>
      <c r="CE52" s="45"/>
      <c r="CF52" s="180"/>
      <c r="CG52" s="48">
        <f>IF(OR(CG28=0,CM13=0),0,ABS(1000*CI52/(SQRT(3)*CG28*CM13)))</f>
        <v>0</v>
      </c>
      <c r="CH52" s="49"/>
      <c r="CI52" s="50">
        <v>0</v>
      </c>
      <c r="CJ52" s="50"/>
      <c r="CK52" s="50"/>
      <c r="CL52" s="45">
        <f>-ABS(CI52)*TAN(ACOS(CM13))</f>
        <v>0</v>
      </c>
      <c r="CM52" s="45"/>
      <c r="CN52" s="180"/>
      <c r="CO52" s="48">
        <f>IF(OR(CO28=0,CU13=0),0,ABS(1000*CQ52/(SQRT(3)*CO28*CU13)))</f>
        <v>0</v>
      </c>
      <c r="CP52" s="49"/>
      <c r="CQ52" s="50">
        <v>0</v>
      </c>
      <c r="CR52" s="50"/>
      <c r="CS52" s="50"/>
      <c r="CT52" s="45">
        <f>-ABS(CQ52)*TAN(ACOS(CU13))</f>
        <v>0</v>
      </c>
      <c r="CU52" s="45"/>
      <c r="CV52" s="180"/>
      <c r="CW52" s="48">
        <f>IF(OR(CW28=0,DC13=0),0,ABS(1000*CY52/(SQRT(3)*CW28*DC13)))</f>
        <v>0</v>
      </c>
      <c r="CX52" s="49"/>
      <c r="CY52" s="50">
        <v>0</v>
      </c>
      <c r="CZ52" s="50"/>
      <c r="DA52" s="50"/>
      <c r="DB52" s="45">
        <f>-ABS(CY52)*TAN(ACOS(DC13))</f>
        <v>0</v>
      </c>
      <c r="DC52" s="45"/>
      <c r="DD52" s="180"/>
      <c r="DE52" s="48">
        <f>IF(OR(DE28=0,DK13=0),0,ABS(1000*DG52/(SQRT(3)*DE28*DK13)))</f>
        <v>0</v>
      </c>
      <c r="DF52" s="49"/>
      <c r="DG52" s="50">
        <v>0</v>
      </c>
      <c r="DH52" s="50"/>
      <c r="DI52" s="50"/>
      <c r="DJ52" s="45">
        <f>-ABS(DG52)*TAN(ACOS(DK13))</f>
        <v>0</v>
      </c>
      <c r="DK52" s="45"/>
      <c r="DL52" s="180"/>
      <c r="DM52" s="48">
        <f>IF(OR(DM28=0,DS13=0),0,ABS(1000*DO52/(SQRT(3)*DM28*DS13)))</f>
        <v>0</v>
      </c>
      <c r="DN52" s="49"/>
      <c r="DO52" s="50">
        <v>0</v>
      </c>
      <c r="DP52" s="50"/>
      <c r="DQ52" s="50"/>
      <c r="DR52" s="45">
        <f>-ABS(DO52)*TAN(ACOS(DS13))</f>
        <v>0</v>
      </c>
      <c r="DS52" s="45"/>
      <c r="DT52" s="180"/>
      <c r="DU52" s="48">
        <f>IF(OR(DU28=0,EA13=0),0,ABS(1000*DW52/(SQRT(3)*DU28*EA13)))</f>
        <v>0</v>
      </c>
      <c r="DV52" s="49"/>
      <c r="DW52" s="50">
        <v>0</v>
      </c>
      <c r="DX52" s="50"/>
      <c r="DY52" s="50"/>
      <c r="DZ52" s="45">
        <f>-ABS(DW52)*TAN(ACOS(EA13))</f>
        <v>0</v>
      </c>
      <c r="EA52" s="45"/>
      <c r="EB52" s="180"/>
      <c r="EC52" s="48">
        <f>IF(OR(EC28=0,EI13=0),0,ABS(1000*EE52/(SQRT(3)*EC28*EI13)))</f>
        <v>0</v>
      </c>
      <c r="ED52" s="49"/>
      <c r="EE52" s="50">
        <v>0</v>
      </c>
      <c r="EF52" s="50"/>
      <c r="EG52" s="50"/>
      <c r="EH52" s="45">
        <f>-ABS(EE52)*TAN(ACOS(EI13))</f>
        <v>0</v>
      </c>
      <c r="EI52" s="45"/>
      <c r="EJ52" s="180"/>
      <c r="EK52" s="48">
        <f>IF(OR(EK28=0,EQ13=0),0,ABS(1000*EM52/(SQRT(3)*EK28*EQ13)))</f>
        <v>0</v>
      </c>
      <c r="EL52" s="49"/>
      <c r="EM52" s="50">
        <v>0</v>
      </c>
      <c r="EN52" s="50"/>
      <c r="EO52" s="50"/>
      <c r="EP52" s="45">
        <f>-ABS(EM52)*TAN(ACOS(EQ13))</f>
        <v>0</v>
      </c>
      <c r="EQ52" s="45"/>
      <c r="ER52" s="180"/>
      <c r="ES52" s="48">
        <f>IF(OR(ES28=0,EY13=0),0,ABS(1000*EU52/(SQRT(3)*ES28*EY13)))</f>
        <v>0</v>
      </c>
      <c r="ET52" s="49"/>
      <c r="EU52" s="50">
        <v>0</v>
      </c>
      <c r="EV52" s="50"/>
      <c r="EW52" s="50"/>
      <c r="EX52" s="45">
        <f>-ABS(EU52)*TAN(ACOS(EY13))</f>
        <v>0</v>
      </c>
      <c r="EY52" s="45"/>
      <c r="EZ52" s="180"/>
      <c r="FA52" s="48">
        <f>IF(OR(FA28=0,FG13=0),0,ABS(1000*FC52/(SQRT(3)*FA28*FG13)))</f>
        <v>0</v>
      </c>
      <c r="FB52" s="49"/>
      <c r="FC52" s="50">
        <v>0</v>
      </c>
      <c r="FD52" s="50"/>
      <c r="FE52" s="50"/>
      <c r="FF52" s="45">
        <f>-ABS(FC52)*TAN(ACOS(FG13))</f>
        <v>0</v>
      </c>
      <c r="FG52" s="45"/>
      <c r="FH52" s="180"/>
      <c r="FI52" s="48">
        <f>IF(OR(FI28=0,FO13=0),0,ABS(1000*FK52/(SQRT(3)*FI28*FO13)))</f>
        <v>0</v>
      </c>
      <c r="FJ52" s="49"/>
      <c r="FK52" s="50">
        <v>0</v>
      </c>
      <c r="FL52" s="50"/>
      <c r="FM52" s="50"/>
      <c r="FN52" s="45">
        <f>-ABS(FK52)*TAN(ACOS(FO13))</f>
        <v>0</v>
      </c>
      <c r="FO52" s="45"/>
      <c r="FP52" s="180"/>
      <c r="FQ52" s="48">
        <f>IF(OR(FQ28=0,FW13=0),0,ABS(1000*FS52/(SQRT(3)*FQ28*FW13)))</f>
        <v>0</v>
      </c>
      <c r="FR52" s="49"/>
      <c r="FS52" s="50">
        <v>0</v>
      </c>
      <c r="FT52" s="50"/>
      <c r="FU52" s="50"/>
      <c r="FV52" s="45">
        <f>-ABS(FS52)*TAN(ACOS(FW13))</f>
        <v>0</v>
      </c>
      <c r="FW52" s="45"/>
      <c r="FX52" s="180"/>
      <c r="FY52" s="48">
        <f>IF(OR(FY28=0,GE13=0),0,ABS(1000*GA52/(SQRT(3)*FY28*GE13)))</f>
        <v>0</v>
      </c>
      <c r="FZ52" s="49"/>
      <c r="GA52" s="50">
        <v>0</v>
      </c>
      <c r="GB52" s="50"/>
      <c r="GC52" s="50"/>
      <c r="GD52" s="45">
        <f>-ABS(GA52)*TAN(ACOS(GE13))</f>
        <v>0</v>
      </c>
      <c r="GE52" s="45"/>
      <c r="GF52" s="180"/>
      <c r="GG52" s="48">
        <f>IF(OR(GG28=0,GM13=0),0,ABS(1000*GI52/(SQRT(3)*GG28*GM13)))</f>
        <v>0</v>
      </c>
      <c r="GH52" s="49"/>
      <c r="GI52" s="50">
        <v>0</v>
      </c>
      <c r="GJ52" s="50"/>
      <c r="GK52" s="50"/>
      <c r="GL52" s="45">
        <f>-ABS(GI52)*TAN(ACOS(GM13))</f>
        <v>0</v>
      </c>
      <c r="GM52" s="45"/>
      <c r="GN52" s="180"/>
      <c r="GO52" s="48">
        <f>IF(OR(GO28=0,GU13=0),0,ABS(1000*GQ52/(SQRT(3)*GO28*GU13)))</f>
        <v>0</v>
      </c>
      <c r="GP52" s="49"/>
      <c r="GQ52" s="50">
        <v>0</v>
      </c>
      <c r="GR52" s="50"/>
      <c r="GS52" s="50"/>
      <c r="GT52" s="45">
        <f>-ABS(GQ52)*TAN(ACOS(GU13))</f>
        <v>0</v>
      </c>
      <c r="GU52" s="45"/>
      <c r="GV52" s="180"/>
    </row>
    <row r="53" spans="1:204" x14ac:dyDescent="0.2">
      <c r="A53" s="170" t="s">
        <v>70</v>
      </c>
      <c r="B53" s="171"/>
      <c r="C53" s="171"/>
      <c r="D53" s="171"/>
      <c r="E53" s="12"/>
      <c r="F53" s="12"/>
      <c r="G53" s="12"/>
      <c r="H53" s="12"/>
      <c r="I53" s="12"/>
      <c r="J53" s="12"/>
      <c r="K53" s="12"/>
      <c r="L53" s="13"/>
      <c r="M53" s="48">
        <f>IF(OR(M28=0,S13=0),0,ABS(1000*O53/(SQRT(3)*M28*S13)))</f>
        <v>1.2726777726512832</v>
      </c>
      <c r="N53" s="49"/>
      <c r="O53" s="50">
        <v>-1.2000000104308128E-2</v>
      </c>
      <c r="P53" s="50"/>
      <c r="Q53" s="50"/>
      <c r="R53" s="45">
        <f>-ABS(O53)*TAN(ACOS(S13))</f>
        <v>-7.1203814612925496E-3</v>
      </c>
      <c r="S53" s="45"/>
      <c r="T53" s="180"/>
      <c r="U53" s="48">
        <f>IF(OR(U28=0,AA13=0),0,ABS(1000*W53/(SQRT(3)*U28*AA13)))</f>
        <v>0</v>
      </c>
      <c r="V53" s="49"/>
      <c r="W53" s="50">
        <v>0</v>
      </c>
      <c r="X53" s="50"/>
      <c r="Y53" s="50"/>
      <c r="Z53" s="45">
        <f>-ABS(W53)*TAN(ACOS(AA13))</f>
        <v>0</v>
      </c>
      <c r="AA53" s="45"/>
      <c r="AB53" s="180"/>
      <c r="AC53" s="48">
        <f>IF(OR(AC28=0,AI13=0),0,ABS(1000*AE53/(SQRT(3)*AC28*AI13)))</f>
        <v>1.2726777726512832</v>
      </c>
      <c r="AD53" s="49"/>
      <c r="AE53" s="50">
        <v>-1.2000000104308128E-2</v>
      </c>
      <c r="AF53" s="50"/>
      <c r="AG53" s="50"/>
      <c r="AH53" s="45">
        <f>-ABS(AE53)*TAN(ACOS(AI13))</f>
        <v>-7.1203814612925496E-3</v>
      </c>
      <c r="AI53" s="45"/>
      <c r="AJ53" s="180"/>
      <c r="AK53" s="48">
        <f>IF(OR(AK28=0,AQ13=0),0,ABS(1000*AM53/(SQRT(3)*AK28*AQ13)))</f>
        <v>1.2726777726512832</v>
      </c>
      <c r="AL53" s="49"/>
      <c r="AM53" s="50">
        <v>-1.2000000104308128E-2</v>
      </c>
      <c r="AN53" s="50"/>
      <c r="AO53" s="50"/>
      <c r="AP53" s="45">
        <f>-ABS(AM53)*TAN(ACOS(AQ13))</f>
        <v>-7.1203814612925496E-3</v>
      </c>
      <c r="AQ53" s="45"/>
      <c r="AR53" s="180"/>
      <c r="AS53" s="48">
        <f>IF(OR(AS28=0,AY13=0),0,ABS(1000*AU53/(SQRT(3)*AS28*AY13)))</f>
        <v>0</v>
      </c>
      <c r="AT53" s="49"/>
      <c r="AU53" s="50">
        <v>0</v>
      </c>
      <c r="AV53" s="50"/>
      <c r="AW53" s="50"/>
      <c r="AX53" s="45">
        <f>-ABS(AU53)*TAN(ACOS(AY13))</f>
        <v>0</v>
      </c>
      <c r="AY53" s="45"/>
      <c r="AZ53" s="180"/>
      <c r="BA53" s="48">
        <f>IF(OR(BA28=0,BG13=0),0,ABS(1000*BC53/(SQRT(3)*BA28*BG13)))</f>
        <v>0</v>
      </c>
      <c r="BB53" s="49"/>
      <c r="BC53" s="50">
        <v>0</v>
      </c>
      <c r="BD53" s="50"/>
      <c r="BE53" s="50"/>
      <c r="BF53" s="45">
        <f>-ABS(BC53)*TAN(ACOS(BG13))</f>
        <v>0</v>
      </c>
      <c r="BG53" s="45"/>
      <c r="BH53" s="180"/>
      <c r="BI53" s="48">
        <f>IF(OR(BI28=0,BO13=0),0,ABS(1000*BK53/(SQRT(3)*BI28*BO13)))</f>
        <v>1.2787380888706479</v>
      </c>
      <c r="BJ53" s="49"/>
      <c r="BK53" s="50">
        <v>-1.2000000104308128E-2</v>
      </c>
      <c r="BL53" s="50"/>
      <c r="BM53" s="50"/>
      <c r="BN53" s="45">
        <f>-ABS(BK53)*TAN(ACOS(BO13))</f>
        <v>-7.1203814612925496E-3</v>
      </c>
      <c r="BO53" s="45"/>
      <c r="BP53" s="180"/>
      <c r="BQ53" s="48">
        <f>IF(OR(BQ28=0,BW13=0),0,ABS(1000*BS53/(SQRT(3)*BQ28*BW13)))</f>
        <v>0</v>
      </c>
      <c r="BR53" s="49"/>
      <c r="BS53" s="50">
        <v>0</v>
      </c>
      <c r="BT53" s="50"/>
      <c r="BU53" s="50"/>
      <c r="BV53" s="45">
        <f>-ABS(BS53)*TAN(ACOS(BW13))</f>
        <v>0</v>
      </c>
      <c r="BW53" s="45"/>
      <c r="BX53" s="180"/>
      <c r="BY53" s="48">
        <f>IF(OR(BY28=0,CE13=0),0,ABS(1000*CA53/(SQRT(3)*BY28*CE13)))</f>
        <v>0</v>
      </c>
      <c r="BZ53" s="49"/>
      <c r="CA53" s="50">
        <v>0</v>
      </c>
      <c r="CB53" s="50"/>
      <c r="CC53" s="50"/>
      <c r="CD53" s="45">
        <f>-ABS(CA53)*TAN(ACOS(CE13))</f>
        <v>0</v>
      </c>
      <c r="CE53" s="45"/>
      <c r="CF53" s="180"/>
      <c r="CG53" s="48">
        <f>IF(OR(CG28=0,CM13=0),0,ABS(1000*CI53/(SQRT(3)*CG28*CM13)))</f>
        <v>0</v>
      </c>
      <c r="CH53" s="49"/>
      <c r="CI53" s="50">
        <v>0</v>
      </c>
      <c r="CJ53" s="50"/>
      <c r="CK53" s="50"/>
      <c r="CL53" s="45">
        <f>-ABS(CI53)*TAN(ACOS(CM13))</f>
        <v>0</v>
      </c>
      <c r="CM53" s="45"/>
      <c r="CN53" s="180"/>
      <c r="CO53" s="48">
        <f>IF(OR(CO28=0,CU13=0),0,ABS(1000*CQ53/(SQRT(3)*CO28*CU13)))</f>
        <v>0</v>
      </c>
      <c r="CP53" s="49"/>
      <c r="CQ53" s="50">
        <v>0</v>
      </c>
      <c r="CR53" s="50"/>
      <c r="CS53" s="50"/>
      <c r="CT53" s="45">
        <f>-ABS(CQ53)*TAN(ACOS(CU13))</f>
        <v>0</v>
      </c>
      <c r="CU53" s="45"/>
      <c r="CV53" s="180"/>
      <c r="CW53" s="48">
        <f>IF(OR(CW28=0,DC13=0),0,ABS(1000*CY53/(SQRT(3)*CW28*DC13)))</f>
        <v>0</v>
      </c>
      <c r="CX53" s="49"/>
      <c r="CY53" s="50">
        <v>0</v>
      </c>
      <c r="CZ53" s="50"/>
      <c r="DA53" s="50"/>
      <c r="DB53" s="45">
        <f>-ABS(CY53)*TAN(ACOS(DC13))</f>
        <v>0</v>
      </c>
      <c r="DC53" s="45"/>
      <c r="DD53" s="180"/>
      <c r="DE53" s="48">
        <f>IF(OR(DE28=0,DK13=0),0,ABS(1000*DG53/(SQRT(3)*DE28*DK13)))</f>
        <v>0</v>
      </c>
      <c r="DF53" s="49"/>
      <c r="DG53" s="50">
        <v>0</v>
      </c>
      <c r="DH53" s="50"/>
      <c r="DI53" s="50"/>
      <c r="DJ53" s="45">
        <f>-ABS(DG53)*TAN(ACOS(DK13))</f>
        <v>0</v>
      </c>
      <c r="DK53" s="45"/>
      <c r="DL53" s="180"/>
      <c r="DM53" s="48">
        <f>IF(OR(DM28=0,DS13=0),0,ABS(1000*DO53/(SQRT(3)*DM28*DS13)))</f>
        <v>0</v>
      </c>
      <c r="DN53" s="49"/>
      <c r="DO53" s="50">
        <v>0</v>
      </c>
      <c r="DP53" s="50"/>
      <c r="DQ53" s="50"/>
      <c r="DR53" s="45">
        <f>-ABS(DO53)*TAN(ACOS(DS13))</f>
        <v>0</v>
      </c>
      <c r="DS53" s="45"/>
      <c r="DT53" s="180"/>
      <c r="DU53" s="48">
        <f>IF(OR(DU28=0,EA13=0),0,ABS(1000*DW53/(SQRT(3)*DU28*EA13)))</f>
        <v>0</v>
      </c>
      <c r="DV53" s="49"/>
      <c r="DW53" s="50">
        <v>0</v>
      </c>
      <c r="DX53" s="50"/>
      <c r="DY53" s="50"/>
      <c r="DZ53" s="45">
        <f>-ABS(DW53)*TAN(ACOS(EA13))</f>
        <v>0</v>
      </c>
      <c r="EA53" s="45"/>
      <c r="EB53" s="180"/>
      <c r="EC53" s="48">
        <f>IF(OR(EC28=0,EI13=0),0,ABS(1000*EE53/(SQRT(3)*EC28*EI13)))</f>
        <v>1.2889680326056023</v>
      </c>
      <c r="ED53" s="49"/>
      <c r="EE53" s="50">
        <v>-1.2000000104308128E-2</v>
      </c>
      <c r="EF53" s="50"/>
      <c r="EG53" s="50"/>
      <c r="EH53" s="45">
        <f>-ABS(EE53)*TAN(ACOS(EI13))</f>
        <v>-7.1203814612925496E-3</v>
      </c>
      <c r="EI53" s="45"/>
      <c r="EJ53" s="180"/>
      <c r="EK53" s="48">
        <f>IF(OR(EK28=0,EQ13=0),0,ABS(1000*EM53/(SQRT(3)*EK28*EQ13)))</f>
        <v>0</v>
      </c>
      <c r="EL53" s="49"/>
      <c r="EM53" s="50">
        <v>0</v>
      </c>
      <c r="EN53" s="50"/>
      <c r="EO53" s="50"/>
      <c r="EP53" s="45">
        <f>-ABS(EM53)*TAN(ACOS(EQ13))</f>
        <v>0</v>
      </c>
      <c r="EQ53" s="45"/>
      <c r="ER53" s="180"/>
      <c r="ES53" s="48">
        <f>IF(OR(ES28=0,EY13=0),0,ABS(1000*EU53/(SQRT(3)*ES28*EY13)))</f>
        <v>0</v>
      </c>
      <c r="ET53" s="49"/>
      <c r="EU53" s="50">
        <v>0</v>
      </c>
      <c r="EV53" s="50"/>
      <c r="EW53" s="50"/>
      <c r="EX53" s="45">
        <f>-ABS(EU53)*TAN(ACOS(EY13))</f>
        <v>0</v>
      </c>
      <c r="EY53" s="45"/>
      <c r="EZ53" s="180"/>
      <c r="FA53" s="48">
        <f>IF(OR(FA28=0,FG13=0),0,ABS(1000*FC53/(SQRT(3)*FA28*FG13)))</f>
        <v>1.2848564957403041</v>
      </c>
      <c r="FB53" s="49"/>
      <c r="FC53" s="50">
        <v>-1.2000000104308128E-2</v>
      </c>
      <c r="FD53" s="50"/>
      <c r="FE53" s="50"/>
      <c r="FF53" s="45">
        <f>-ABS(FC53)*TAN(ACOS(FG13))</f>
        <v>-7.1203814612925496E-3</v>
      </c>
      <c r="FG53" s="45"/>
      <c r="FH53" s="180"/>
      <c r="FI53" s="48">
        <f>IF(OR(FI28=0,FO13=0),0,ABS(1000*FK53/(SQRT(3)*FI28*FO13)))</f>
        <v>0</v>
      </c>
      <c r="FJ53" s="49"/>
      <c r="FK53" s="50">
        <v>0</v>
      </c>
      <c r="FL53" s="50"/>
      <c r="FM53" s="50"/>
      <c r="FN53" s="45">
        <f>-ABS(FK53)*TAN(ACOS(FO13))</f>
        <v>0</v>
      </c>
      <c r="FO53" s="45"/>
      <c r="FP53" s="180"/>
      <c r="FQ53" s="48">
        <f>IF(OR(FQ28=0,FW13=0),0,ABS(1000*FS53/(SQRT(3)*FQ28*FW13)))</f>
        <v>0</v>
      </c>
      <c r="FR53" s="49"/>
      <c r="FS53" s="50">
        <v>0</v>
      </c>
      <c r="FT53" s="50"/>
      <c r="FU53" s="50"/>
      <c r="FV53" s="45">
        <f>-ABS(FS53)*TAN(ACOS(FW13))</f>
        <v>0</v>
      </c>
      <c r="FW53" s="45"/>
      <c r="FX53" s="180"/>
      <c r="FY53" s="48">
        <f>IF(OR(FY28=0,GE13=0),0,ABS(1000*GA53/(SQRT(3)*FY28*GE13)))</f>
        <v>0</v>
      </c>
      <c r="FZ53" s="49"/>
      <c r="GA53" s="50">
        <v>0</v>
      </c>
      <c r="GB53" s="50"/>
      <c r="GC53" s="50"/>
      <c r="GD53" s="45">
        <f>-ABS(GA53)*TAN(ACOS(GE13))</f>
        <v>0</v>
      </c>
      <c r="GE53" s="45"/>
      <c r="GF53" s="180"/>
      <c r="GG53" s="48">
        <f>IF(OR(GG28=0,GM13=0),0,ABS(1000*GI53/(SQRT(3)*GG28*GM13)))</f>
        <v>0</v>
      </c>
      <c r="GH53" s="49"/>
      <c r="GI53" s="50">
        <v>0</v>
      </c>
      <c r="GJ53" s="50"/>
      <c r="GK53" s="50"/>
      <c r="GL53" s="45">
        <f>-ABS(GI53)*TAN(ACOS(GM13))</f>
        <v>0</v>
      </c>
      <c r="GM53" s="45"/>
      <c r="GN53" s="180"/>
      <c r="GO53" s="48">
        <f>IF(OR(GO28=0,GU13=0),0,ABS(1000*GQ53/(SQRT(3)*GO28*GU13)))</f>
        <v>0</v>
      </c>
      <c r="GP53" s="49"/>
      <c r="GQ53" s="50">
        <v>0</v>
      </c>
      <c r="GR53" s="50"/>
      <c r="GS53" s="50"/>
      <c r="GT53" s="45">
        <f>-ABS(GQ53)*TAN(ACOS(GU13))</f>
        <v>0</v>
      </c>
      <c r="GU53" s="45"/>
      <c r="GV53" s="180"/>
    </row>
    <row r="54" spans="1:204" x14ac:dyDescent="0.2">
      <c r="A54" s="170" t="s">
        <v>71</v>
      </c>
      <c r="B54" s="171"/>
      <c r="C54" s="171"/>
      <c r="D54" s="171"/>
      <c r="E54" s="12"/>
      <c r="F54" s="12"/>
      <c r="G54" s="12">
        <v>49.1</v>
      </c>
      <c r="H54" s="12">
        <v>15</v>
      </c>
      <c r="I54" s="12"/>
      <c r="J54" s="12"/>
      <c r="K54" s="12"/>
      <c r="L54" s="13"/>
      <c r="M54" s="48">
        <f>IF(OR(M28=0,S13=0),0,ABS(1000*O54/(SQRT(3)*M28*S13)))</f>
        <v>55.467539311528846</v>
      </c>
      <c r="N54" s="49"/>
      <c r="O54" s="50">
        <v>-0.52300000190734863</v>
      </c>
      <c r="P54" s="50"/>
      <c r="Q54" s="50"/>
      <c r="R54" s="45">
        <f>-ABS(O54)*TAN(ACOS(S13))</f>
        <v>-0.31032995712225969</v>
      </c>
      <c r="S54" s="45"/>
      <c r="T54" s="180"/>
      <c r="U54" s="48">
        <f>IF(OR(U28=0,AA13=0),0,ABS(1000*W54/(SQRT(3)*U28*AA13)))</f>
        <v>52.664354078007335</v>
      </c>
      <c r="V54" s="49"/>
      <c r="W54" s="50">
        <v>-0.49500000476837158</v>
      </c>
      <c r="X54" s="50"/>
      <c r="Y54" s="50"/>
      <c r="Z54" s="45">
        <f>-ABS(W54)*TAN(ACOS(AA13))</f>
        <v>-0.29371573555462482</v>
      </c>
      <c r="AA54" s="45"/>
      <c r="AB54" s="180"/>
      <c r="AC54" s="48">
        <f>IF(OR(AC28=0,AI13=0),0,ABS(1000*AE54/(SQRT(3)*AC28*AI13)))</f>
        <v>50.588940820865346</v>
      </c>
      <c r="AD54" s="49"/>
      <c r="AE54" s="50">
        <v>-0.47699999809265137</v>
      </c>
      <c r="AF54" s="50"/>
      <c r="AG54" s="50"/>
      <c r="AH54" s="45">
        <f>-ABS(AE54)*TAN(ACOS(AI13))</f>
        <v>-0.28303515949438568</v>
      </c>
      <c r="AI54" s="45"/>
      <c r="AJ54" s="180"/>
      <c r="AK54" s="48">
        <f>IF(OR(AK28=0,AQ13=0),0,ABS(1000*AM54/(SQRT(3)*AK28*AQ13)))</f>
        <v>48.1496415755336</v>
      </c>
      <c r="AL54" s="49"/>
      <c r="AM54" s="50">
        <v>-0.45399999618530273</v>
      </c>
      <c r="AN54" s="50"/>
      <c r="AO54" s="50"/>
      <c r="AP54" s="45">
        <f>-ABS(AM54)*TAN(ACOS(AQ13))</f>
        <v>-0.26938776068044873</v>
      </c>
      <c r="AQ54" s="45"/>
      <c r="AR54" s="180"/>
      <c r="AS54" s="48">
        <f>IF(OR(AS28=0,AY13=0),0,ABS(1000*AU54/(SQRT(3)*AS28*AY13)))</f>
        <v>47.014803094104018</v>
      </c>
      <c r="AT54" s="49"/>
      <c r="AU54" s="50">
        <v>-0.4440000057220459</v>
      </c>
      <c r="AV54" s="50"/>
      <c r="AW54" s="50"/>
      <c r="AX54" s="45">
        <f>-ABS(AU54)*TAN(ACOS(AY13))</f>
        <v>-0.26345411517305295</v>
      </c>
      <c r="AY54" s="45"/>
      <c r="AZ54" s="180"/>
      <c r="BA54" s="48">
        <f>IF(OR(BA28=0,BG13=0),0,ABS(1000*BC54/(SQRT(3)*BA28*BG13)))</f>
        <v>49.846545535796089</v>
      </c>
      <c r="BB54" s="49"/>
      <c r="BC54" s="50">
        <v>-0.4699999988079071</v>
      </c>
      <c r="BD54" s="50"/>
      <c r="BE54" s="50"/>
      <c r="BF54" s="45">
        <f>-ABS(BC54)*TAN(ACOS(BG13))</f>
        <v>-0.27888160410247698</v>
      </c>
      <c r="BG54" s="45"/>
      <c r="BH54" s="180"/>
      <c r="BI54" s="48">
        <f>IF(OR(BI28=0,BO13=0),0,ABS(1000*BK54/(SQRT(3)*BI28*BO13)))</f>
        <v>58.821950103187071</v>
      </c>
      <c r="BJ54" s="49"/>
      <c r="BK54" s="50">
        <v>-0.55199998617172241</v>
      </c>
      <c r="BL54" s="50"/>
      <c r="BM54" s="50"/>
      <c r="BN54" s="45">
        <f>-ABS(BK54)*TAN(ACOS(BO13))</f>
        <v>-0.32753753616717068</v>
      </c>
      <c r="BO54" s="45"/>
      <c r="BP54" s="180"/>
      <c r="BQ54" s="48">
        <f>IF(OR(BQ28=0,BW13=0),0,ABS(1000*BS54/(SQRT(3)*BQ28*BW13)))</f>
        <v>71.929018144054325</v>
      </c>
      <c r="BR54" s="49"/>
      <c r="BS54" s="50">
        <v>-0.67500001192092896</v>
      </c>
      <c r="BT54" s="50"/>
      <c r="BU54" s="50"/>
      <c r="BV54" s="45">
        <f>-ABS(BS54)*TAN(ACOS(BW13))</f>
        <v>-0.40052146078969902</v>
      </c>
      <c r="BW54" s="45"/>
      <c r="BX54" s="180"/>
      <c r="BY54" s="48">
        <f>IF(OR(BY28=0,CE13=0),0,ABS(1000*CA54/(SQRT(3)*BY28*CE13)))</f>
        <v>81.681194666966832</v>
      </c>
      <c r="BZ54" s="49"/>
      <c r="CA54" s="50">
        <v>-0.75800001621246338</v>
      </c>
      <c r="CB54" s="50"/>
      <c r="CC54" s="50"/>
      <c r="CD54" s="45">
        <f>-ABS(CA54)*TAN(ACOS(CE13))</f>
        <v>-0.44977076801532739</v>
      </c>
      <c r="CE54" s="45"/>
      <c r="CF54" s="180"/>
      <c r="CG54" s="48">
        <f>IF(OR(CG28=0,CM13=0),0,ABS(1000*CI54/(SQRT(3)*CG28*CM13)))</f>
        <v>86.68727088193765</v>
      </c>
      <c r="CH54" s="49"/>
      <c r="CI54" s="50">
        <v>-0.79799997806549072</v>
      </c>
      <c r="CJ54" s="50"/>
      <c r="CK54" s="50"/>
      <c r="CL54" s="45">
        <f>-ABS(CI54)*TAN(ACOS(CM13))</f>
        <v>-0.47350535004491034</v>
      </c>
      <c r="CM54" s="45"/>
      <c r="CN54" s="180"/>
      <c r="CO54" s="48">
        <f>IF(OR(CO28=0,CU13=0),0,ABS(1000*CQ54/(SQRT(3)*CO28*CU13)))</f>
        <v>89.511665984052755</v>
      </c>
      <c r="CP54" s="49"/>
      <c r="CQ54" s="50">
        <v>-0.81999999284744263</v>
      </c>
      <c r="CR54" s="50"/>
      <c r="CS54" s="50"/>
      <c r="CT54" s="45">
        <f>-ABS(CQ54)*TAN(ACOS(CU13))</f>
        <v>-0.48655939138157117</v>
      </c>
      <c r="CU54" s="45"/>
      <c r="CV54" s="180"/>
      <c r="CW54" s="48">
        <f>IF(OR(CW28=0,DC13=0),0,ABS(1000*CY54/(SQRT(3)*CW28*DC13)))</f>
        <v>89.802292780481878</v>
      </c>
      <c r="CX54" s="49"/>
      <c r="CY54" s="50">
        <v>-0.82400000095367432</v>
      </c>
      <c r="CZ54" s="50"/>
      <c r="DA54" s="50"/>
      <c r="DB54" s="45">
        <f>-ABS(CY54)*TAN(ACOS(DC13))</f>
        <v>-0.48893285665799285</v>
      </c>
      <c r="DC54" s="45"/>
      <c r="DD54" s="180"/>
      <c r="DE54" s="48">
        <f>IF(OR(DE28=0,DK13=0),0,ABS(1000*DG54/(SQRT(3)*DE28*DK13)))</f>
        <v>90.776978991676756</v>
      </c>
      <c r="DF54" s="49"/>
      <c r="DG54" s="50">
        <v>-0.83700001239776611</v>
      </c>
      <c r="DH54" s="50"/>
      <c r="DI54" s="50"/>
      <c r="DJ54" s="45">
        <f>-ABS(DG54)*TAN(ACOS(DK13))</f>
        <v>-0.49664660996453414</v>
      </c>
      <c r="DK54" s="45"/>
      <c r="DL54" s="180"/>
      <c r="DM54" s="48">
        <f>IF(OR(DM28=0,DS13=0),0,ABS(1000*DO54/(SQRT(3)*DM28*DS13)))</f>
        <v>87.740234530024338</v>
      </c>
      <c r="DN54" s="49"/>
      <c r="DO54" s="50">
        <v>-0.80900001525878906</v>
      </c>
      <c r="DP54" s="50"/>
      <c r="DQ54" s="50"/>
      <c r="DR54" s="45">
        <f>-ABS(DO54)*TAN(ACOS(DS13))</f>
        <v>-0.48003238839689927</v>
      </c>
      <c r="DS54" s="45"/>
      <c r="DT54" s="180"/>
      <c r="DU54" s="48">
        <f>IF(OR(DU28=0,EA13=0),0,ABS(1000*DW54/(SQRT(3)*DU28*EA13)))</f>
        <v>81.187513547636968</v>
      </c>
      <c r="DV54" s="49"/>
      <c r="DW54" s="50">
        <v>-0.75099998712539673</v>
      </c>
      <c r="DX54" s="50"/>
      <c r="DY54" s="50"/>
      <c r="DZ54" s="45">
        <f>-ABS(DW54)*TAN(ACOS(EA13))</f>
        <v>-0.44561719493976021</v>
      </c>
      <c r="EA54" s="45"/>
      <c r="EB54" s="180"/>
      <c r="EC54" s="48">
        <f>IF(OR(EC28=0,EI13=0),0,ABS(1000*EE54/(SQRT(3)*EC28*EI13)))</f>
        <v>80.560501337590551</v>
      </c>
      <c r="ED54" s="49"/>
      <c r="EE54" s="50">
        <v>-0.75</v>
      </c>
      <c r="EF54" s="50"/>
      <c r="EG54" s="50"/>
      <c r="EH54" s="45">
        <f>-ABS(EE54)*TAN(ACOS(EI13))</f>
        <v>-0.44502383746248403</v>
      </c>
      <c r="EI54" s="45"/>
      <c r="EJ54" s="180"/>
      <c r="EK54" s="48">
        <f>IF(OR(EK28=0,EQ13=0),0,ABS(1000*EM54/(SQRT(3)*EK28*EQ13)))</f>
        <v>77.716935193858731</v>
      </c>
      <c r="EL54" s="49"/>
      <c r="EM54" s="50">
        <v>-0.72699999809265137</v>
      </c>
      <c r="EN54" s="50"/>
      <c r="EO54" s="50"/>
      <c r="EP54" s="45">
        <f>-ABS(EM54)*TAN(ACOS(EQ13))</f>
        <v>-0.43137643864854702</v>
      </c>
      <c r="EQ54" s="45"/>
      <c r="ER54" s="180"/>
      <c r="ES54" s="48">
        <f>IF(OR(ES28=0,EY13=0),0,ABS(1000*EU54/(SQRT(3)*ES28*EY13)))</f>
        <v>79.018671197335124</v>
      </c>
      <c r="ET54" s="49"/>
      <c r="EU54" s="50">
        <v>-0.73799997568130493</v>
      </c>
      <c r="EV54" s="50"/>
      <c r="EW54" s="50"/>
      <c r="EX54" s="45">
        <f>-ABS(EU54)*TAN(ACOS(EY13))</f>
        <v>-0.43790344163321893</v>
      </c>
      <c r="EY54" s="45"/>
      <c r="EZ54" s="180"/>
      <c r="FA54" s="48">
        <f>IF(OR(FA28=0,FG13=0),0,ABS(1000*FC54/(SQRT(3)*FA28*FG13)))</f>
        <v>80.089390295317372</v>
      </c>
      <c r="FB54" s="49"/>
      <c r="FC54" s="50">
        <v>-0.74800002574920654</v>
      </c>
      <c r="FD54" s="50"/>
      <c r="FE54" s="50"/>
      <c r="FF54" s="45">
        <f>-ABS(FC54)*TAN(ACOS(FG13))</f>
        <v>-0.44383712250793167</v>
      </c>
      <c r="FG54" s="45"/>
      <c r="FH54" s="180"/>
      <c r="FI54" s="48">
        <f>IF(OR(FI28=0,FO13=0),0,ABS(1000*FK54/(SQRT(3)*FI28*FO13)))</f>
        <v>79.475294974467914</v>
      </c>
      <c r="FJ54" s="49"/>
      <c r="FK54" s="50">
        <v>-0.74699997901916504</v>
      </c>
      <c r="FL54" s="50"/>
      <c r="FM54" s="50"/>
      <c r="FN54" s="45">
        <f>-ABS(FK54)*TAN(ACOS(FO13))</f>
        <v>-0.44324372966333853</v>
      </c>
      <c r="FO54" s="45"/>
      <c r="FP54" s="180"/>
      <c r="FQ54" s="48">
        <f>IF(OR(FQ28=0,FW13=0),0,ABS(1000*FS54/(SQRT(3)*FQ28*FW13)))</f>
        <v>77.965231865538243</v>
      </c>
      <c r="FR54" s="49"/>
      <c r="FS54" s="50">
        <v>-0.72699999809265137</v>
      </c>
      <c r="FT54" s="50"/>
      <c r="FU54" s="50"/>
      <c r="FV54" s="45">
        <f>-ABS(FS54)*TAN(ACOS(FW13))</f>
        <v>-0.43137643864854702</v>
      </c>
      <c r="FW54" s="45"/>
      <c r="FX54" s="180"/>
      <c r="FY54" s="48">
        <f>IF(OR(FY28=0,GE13=0),0,ABS(1000*GA54/(SQRT(3)*FY28*GE13)))</f>
        <v>77.155324281611371</v>
      </c>
      <c r="FZ54" s="49"/>
      <c r="GA54" s="50">
        <v>-0.7160000205039978</v>
      </c>
      <c r="GB54" s="50"/>
      <c r="GC54" s="50"/>
      <c r="GD54" s="45">
        <f>-ABS(GA54)*TAN(ACOS(GE13))</f>
        <v>-0.42484943566387512</v>
      </c>
      <c r="GE54" s="45"/>
      <c r="GF54" s="180"/>
      <c r="GG54" s="48">
        <f>IF(OR(GG28=0,GM13=0),0,ABS(1000*GI54/(SQRT(3)*GG28*GM13)))</f>
        <v>73.814798608041826</v>
      </c>
      <c r="GH54" s="49"/>
      <c r="GI54" s="50">
        <v>-0.68500000238418579</v>
      </c>
      <c r="GJ54" s="50"/>
      <c r="GK54" s="50"/>
      <c r="GL54" s="45">
        <f>-ABS(GI54)*TAN(ACOS(GM13))</f>
        <v>-0.40645510629709475</v>
      </c>
      <c r="GM54" s="45"/>
      <c r="GN54" s="180"/>
      <c r="GO54" s="48">
        <f>IF(OR(GO28=0,GU13=0),0,ABS(1000*GQ54/(SQRT(3)*GO28*GU13)))</f>
        <v>64.559930615523299</v>
      </c>
      <c r="GP54" s="49"/>
      <c r="GQ54" s="50">
        <v>-0.60199999809265137</v>
      </c>
      <c r="GR54" s="50"/>
      <c r="GS54" s="50"/>
      <c r="GT54" s="45">
        <f>-ABS(GQ54)*TAN(ACOS(GU13))</f>
        <v>-0.35720579907146638</v>
      </c>
      <c r="GU54" s="45"/>
      <c r="GV54" s="180"/>
    </row>
    <row r="55" spans="1:204" x14ac:dyDescent="0.2">
      <c r="A55" s="170" t="s">
        <v>72</v>
      </c>
      <c r="B55" s="171"/>
      <c r="C55" s="171"/>
      <c r="D55" s="171"/>
      <c r="E55" s="12"/>
      <c r="F55" s="12"/>
      <c r="G55" s="12"/>
      <c r="H55" s="12"/>
      <c r="I55" s="12"/>
      <c r="J55" s="12"/>
      <c r="K55" s="12"/>
      <c r="L55" s="13"/>
      <c r="M55" s="48">
        <f>IF(OR(M28=0,S13=0),0,ABS(1000*O55/(SQRT(3)*M28*S13)))</f>
        <v>56.528103101419376</v>
      </c>
      <c r="N55" s="49"/>
      <c r="O55" s="50">
        <v>-0.53299999237060547</v>
      </c>
      <c r="P55" s="50"/>
      <c r="Q55" s="50"/>
      <c r="R55" s="45">
        <f>-ABS(O55)*TAN(ACOS(S13))</f>
        <v>-0.31626360262965542</v>
      </c>
      <c r="S55" s="45"/>
      <c r="T55" s="180"/>
      <c r="U55" s="48">
        <f>IF(OR(U28=0,AA13=0),0,ABS(1000*W55/(SQRT(3)*U28*AA13)))</f>
        <v>53.621888134416288</v>
      </c>
      <c r="V55" s="49"/>
      <c r="W55" s="50">
        <v>-0.50400000810623169</v>
      </c>
      <c r="X55" s="50"/>
      <c r="Y55" s="50"/>
      <c r="Z55" s="45">
        <f>-ABS(W55)*TAN(ACOS(AA13))</f>
        <v>-0.29905602358474437</v>
      </c>
      <c r="AA55" s="45"/>
      <c r="AB55" s="180"/>
      <c r="AC55" s="48">
        <f>IF(OR(AC28=0,AI13=0),0,ABS(1000*AE55/(SQRT(3)*AC28*AI13)))</f>
        <v>62.361210267276114</v>
      </c>
      <c r="AD55" s="49"/>
      <c r="AE55" s="50">
        <v>-0.58799999952316284</v>
      </c>
      <c r="AF55" s="50"/>
      <c r="AG55" s="50"/>
      <c r="AH55" s="45">
        <f>-ABS(AE55)*TAN(ACOS(AI13))</f>
        <v>-0.34889868828764892</v>
      </c>
      <c r="AI55" s="45"/>
      <c r="AJ55" s="180"/>
      <c r="AK55" s="48">
        <f>IF(OR(AK28=0,AQ13=0),0,ABS(1000*AM55/(SQRT(3)*AK28*AQ13)))</f>
        <v>61.300646477385584</v>
      </c>
      <c r="AL55" s="49"/>
      <c r="AM55" s="50">
        <v>-0.57800000905990601</v>
      </c>
      <c r="AN55" s="50"/>
      <c r="AO55" s="50"/>
      <c r="AP55" s="45">
        <f>-ABS(AM55)*TAN(ACOS(AQ13))</f>
        <v>-0.34296504278025319</v>
      </c>
      <c r="AQ55" s="45"/>
      <c r="AR55" s="180"/>
      <c r="AS55" s="48">
        <f>IF(OR(AS28=0,AY13=0),0,ABS(1000*AU55/(SQRT(3)*AS28*AY13)))</f>
        <v>56.756609822953088</v>
      </c>
      <c r="AT55" s="49"/>
      <c r="AU55" s="50">
        <v>-0.53600001335144043</v>
      </c>
      <c r="AV55" s="50"/>
      <c r="AW55" s="50"/>
      <c r="AX55" s="45">
        <f>-ABS(AU55)*TAN(ACOS(AY13))</f>
        <v>-0.31804371042880092</v>
      </c>
      <c r="AY55" s="45"/>
      <c r="AZ55" s="180"/>
      <c r="BA55" s="48">
        <f>IF(OR(BA28=0,BG13=0),0,ABS(1000*BC55/(SQRT(3)*BA28*BG13)))</f>
        <v>61.088529926532182</v>
      </c>
      <c r="BB55" s="49"/>
      <c r="BC55" s="50">
        <v>-0.57599997520446777</v>
      </c>
      <c r="BD55" s="50"/>
      <c r="BE55" s="50"/>
      <c r="BF55" s="45">
        <f>-ABS(BC55)*TAN(ACOS(BG13))</f>
        <v>-0.34177829245838387</v>
      </c>
      <c r="BG55" s="45"/>
      <c r="BH55" s="180"/>
      <c r="BI55" s="48">
        <f>IF(OR(BI28=0,BO13=0),0,ABS(1000*BK55/(SQRT(3)*BI28*BO13)))</f>
        <v>54.772614178086215</v>
      </c>
      <c r="BJ55" s="49"/>
      <c r="BK55" s="50">
        <v>-0.51399999856948853</v>
      </c>
      <c r="BL55" s="50"/>
      <c r="BM55" s="50"/>
      <c r="BN55" s="45">
        <f>-ABS(BK55)*TAN(ACOS(BO13))</f>
        <v>-0.30498966909214009</v>
      </c>
      <c r="BO55" s="45"/>
      <c r="BP55" s="180"/>
      <c r="BQ55" s="48">
        <f>IF(OR(BQ28=0,BW13=0),0,ABS(1000*BS55/(SQRT(3)*BQ28*BW13)))</f>
        <v>58.395703213456336</v>
      </c>
      <c r="BR55" s="49"/>
      <c r="BS55" s="50">
        <v>-0.54799997806549072</v>
      </c>
      <c r="BT55" s="50"/>
      <c r="BU55" s="50"/>
      <c r="BV55" s="45">
        <f>-ABS(BS55)*TAN(ACOS(BW13))</f>
        <v>-0.325164070890749</v>
      </c>
      <c r="BW55" s="45"/>
      <c r="BX55" s="180"/>
      <c r="BY55" s="48">
        <f>IF(OR(BY28=0,CE13=0),0,ABS(1000*CA55/(SQRT(3)*BY28*CE13)))</f>
        <v>63.900985452617455</v>
      </c>
      <c r="BZ55" s="49"/>
      <c r="CA55" s="50">
        <v>-0.59299999475479126</v>
      </c>
      <c r="CB55" s="50"/>
      <c r="CC55" s="50"/>
      <c r="CD55" s="45">
        <f>-ABS(CA55)*TAN(ACOS(CE13))</f>
        <v>-0.35186551104134683</v>
      </c>
      <c r="CE55" s="45"/>
      <c r="CF55" s="180"/>
      <c r="CG55" s="48">
        <f>IF(OR(CG28=0,CM13=0),0,ABS(1000*CI55/(SQRT(3)*CG28*CM13)))</f>
        <v>62.788527233551406</v>
      </c>
      <c r="CH55" s="49"/>
      <c r="CI55" s="50">
        <v>-0.57800000905990601</v>
      </c>
      <c r="CJ55" s="50"/>
      <c r="CK55" s="50"/>
      <c r="CL55" s="45">
        <f>-ABS(CI55)*TAN(ACOS(CM13))</f>
        <v>-0.34296504278025319</v>
      </c>
      <c r="CM55" s="45"/>
      <c r="CN55" s="180"/>
      <c r="CO55" s="48">
        <f>IF(OR(CO28=0,CU13=0),0,ABS(1000*CQ55/(SQRT(3)*CO28*CU13)))</f>
        <v>58.510066562266537</v>
      </c>
      <c r="CP55" s="49"/>
      <c r="CQ55" s="50">
        <v>-0.53600001335144043</v>
      </c>
      <c r="CR55" s="50"/>
      <c r="CS55" s="50"/>
      <c r="CT55" s="45">
        <f>-ABS(CQ55)*TAN(ACOS(CU13))</f>
        <v>-0.31804371042880092</v>
      </c>
      <c r="CU55" s="45"/>
      <c r="CV55" s="180"/>
      <c r="CW55" s="48">
        <f>IF(OR(CW28=0,DC13=0),0,ABS(1000*CY55/(SQRT(3)*CW28*DC13)))</f>
        <v>53.728798973021107</v>
      </c>
      <c r="CX55" s="49"/>
      <c r="CY55" s="50">
        <v>-0.49300000071525574</v>
      </c>
      <c r="CZ55" s="50"/>
      <c r="DA55" s="50"/>
      <c r="DB55" s="45">
        <f>-ABS(CY55)*TAN(ACOS(DC13))</f>
        <v>-0.29252900291641398</v>
      </c>
      <c r="DC55" s="45"/>
      <c r="DD55" s="180"/>
      <c r="DE55" s="48">
        <f>IF(OR(DE28=0,DK13=0),0,ABS(1000*DG55/(SQRT(3)*DE28*DK13)))</f>
        <v>62.253267928306663</v>
      </c>
      <c r="DF55" s="49"/>
      <c r="DG55" s="50">
        <v>-0.57400000095367432</v>
      </c>
      <c r="DH55" s="50"/>
      <c r="DI55" s="50"/>
      <c r="DJ55" s="45">
        <f>-ABS(DG55)*TAN(ACOS(DK13))</f>
        <v>-0.34059157750383151</v>
      </c>
      <c r="DK55" s="45"/>
      <c r="DL55" s="180"/>
      <c r="DM55" s="48">
        <f>IF(OR(DM28=0,DS13=0),0,ABS(1000*DO55/(SQRT(3)*DM28*DS13)))</f>
        <v>65.073104841740445</v>
      </c>
      <c r="DN55" s="49"/>
      <c r="DO55" s="50">
        <v>-0.60000002384185791</v>
      </c>
      <c r="DP55" s="50"/>
      <c r="DQ55" s="50"/>
      <c r="DR55" s="45">
        <f>-ABS(DO55)*TAN(ACOS(DS13))</f>
        <v>-0.35601908411691402</v>
      </c>
      <c r="DS55" s="45"/>
      <c r="DT55" s="180"/>
      <c r="DU55" s="48">
        <f>IF(OR(DU28=0,EA13=0),0,ABS(1000*DW55/(SQRT(3)*DU28*EA13)))</f>
        <v>58.160961425944322</v>
      </c>
      <c r="DV55" s="49"/>
      <c r="DW55" s="50">
        <v>-0.53799998760223389</v>
      </c>
      <c r="DX55" s="50"/>
      <c r="DY55" s="50"/>
      <c r="DZ55" s="45">
        <f>-ABS(DW55)*TAN(ACOS(EA13))</f>
        <v>-0.31923042538335328</v>
      </c>
      <c r="EA55" s="45"/>
      <c r="EB55" s="180"/>
      <c r="EC55" s="48">
        <f>IF(OR(EC28=0,EI13=0),0,ABS(1000*EE55/(SQRT(3)*EC28*EI13)))</f>
        <v>59.937016017087629</v>
      </c>
      <c r="ED55" s="49"/>
      <c r="EE55" s="50">
        <v>-0.55800002813339233</v>
      </c>
      <c r="EF55" s="50"/>
      <c r="EG55" s="50"/>
      <c r="EH55" s="45">
        <f>-ABS(EE55)*TAN(ACOS(EI13))</f>
        <v>-0.33109775176546175</v>
      </c>
      <c r="EI55" s="45"/>
      <c r="EJ55" s="180"/>
      <c r="EK55" s="48">
        <f>IF(OR(EK28=0,EQ13=0),0,ABS(1000*EM55/(SQRT(3)*EK28*EQ13)))</f>
        <v>51.31241837291693</v>
      </c>
      <c r="EL55" s="49"/>
      <c r="EM55" s="50">
        <v>-0.47999998927116394</v>
      </c>
      <c r="EN55" s="50"/>
      <c r="EO55" s="50"/>
      <c r="EP55" s="45">
        <f>-ABS(EM55)*TAN(ACOS(EQ13))</f>
        <v>-0.2848152496098727</v>
      </c>
      <c r="EQ55" s="45"/>
      <c r="ER55" s="180"/>
      <c r="ES55" s="48">
        <f>IF(OR(ES28=0,EY13=0),0,ABS(1000*EU55/(SQRT(3)*ES28*EY13)))</f>
        <v>63.065037688179842</v>
      </c>
      <c r="ET55" s="49"/>
      <c r="EU55" s="50">
        <v>-0.58899998664855957</v>
      </c>
      <c r="EV55" s="50"/>
      <c r="EW55" s="50"/>
      <c r="EX55" s="45">
        <f>-ABS(EU55)*TAN(ACOS(EY13))</f>
        <v>-0.3494920457649251</v>
      </c>
      <c r="EY55" s="45"/>
      <c r="EZ55" s="180"/>
      <c r="FA55" s="48">
        <f>IF(OR(FA28=0,FG13=0),0,ABS(1000*FC55/(SQRT(3)*FA28*FG13)))</f>
        <v>49.681115973889327</v>
      </c>
      <c r="FB55" s="49"/>
      <c r="FC55" s="50">
        <v>-0.46399998664855957</v>
      </c>
      <c r="FD55" s="50"/>
      <c r="FE55" s="50"/>
      <c r="FF55" s="45">
        <f>-ABS(FC55)*TAN(ACOS(FG13))</f>
        <v>-0.27532140618784445</v>
      </c>
      <c r="FG55" s="45"/>
      <c r="FH55" s="180"/>
      <c r="FI55" s="48">
        <f>IF(OR(FI28=0,FO13=0),0,ABS(1000*FK55/(SQRT(3)*FI28*FO13)))</f>
        <v>51.49403432342443</v>
      </c>
      <c r="FJ55" s="49"/>
      <c r="FK55" s="50">
        <v>-0.48399999737739563</v>
      </c>
      <c r="FL55" s="50"/>
      <c r="FM55" s="50"/>
      <c r="FN55" s="45">
        <f>-ABS(FK55)*TAN(ACOS(FO13))</f>
        <v>-0.28718871488629444</v>
      </c>
      <c r="FO55" s="45"/>
      <c r="FP55" s="180"/>
      <c r="FQ55" s="48">
        <f>IF(OR(FQ28=0,FW13=0),0,ABS(1000*FS55/(SQRT(3)*FQ28*FW13)))</f>
        <v>64.667171644819931</v>
      </c>
      <c r="FR55" s="49"/>
      <c r="FS55" s="50">
        <v>-0.6029999852180481</v>
      </c>
      <c r="FT55" s="50"/>
      <c r="FU55" s="50"/>
      <c r="FV55" s="45">
        <f>-ABS(FS55)*TAN(ACOS(FW13))</f>
        <v>-0.35779915654874256</v>
      </c>
      <c r="FW55" s="45"/>
      <c r="FX55" s="180"/>
      <c r="FY55" s="48">
        <f>IF(OR(FY28=0,GE13=0),0,ABS(1000*GA55/(SQRT(3)*FY28*GE13)))</f>
        <v>64.978572722045882</v>
      </c>
      <c r="FZ55" s="49"/>
      <c r="GA55" s="50">
        <v>-0.6029999852180481</v>
      </c>
      <c r="GB55" s="50"/>
      <c r="GC55" s="50"/>
      <c r="GD55" s="45">
        <f>-ABS(GA55)*TAN(ACOS(GE13))</f>
        <v>-0.35779915654874256</v>
      </c>
      <c r="GE55" s="45"/>
      <c r="GF55" s="180"/>
      <c r="GG55" s="48">
        <f>IF(OR(GG28=0,GM13=0),0,ABS(1000*GI55/(SQRT(3)*GG28*GM13)))</f>
        <v>67.45702601090197</v>
      </c>
      <c r="GH55" s="49"/>
      <c r="GI55" s="50">
        <v>-0.62599998712539673</v>
      </c>
      <c r="GJ55" s="50"/>
      <c r="GK55" s="50"/>
      <c r="GL55" s="45">
        <f>-ABS(GI55)*TAN(ACOS(GM13))</f>
        <v>-0.37144655536267951</v>
      </c>
      <c r="GM55" s="45"/>
      <c r="GN55" s="180"/>
      <c r="GO55" s="48">
        <f>IF(OR(GO28=0,GU13=0),0,ABS(1000*GQ55/(SQRT(3)*GO28*GU13)))</f>
        <v>67.348235730110375</v>
      </c>
      <c r="GP55" s="49"/>
      <c r="GQ55" s="50">
        <v>-0.62800002098083496</v>
      </c>
      <c r="GR55" s="50"/>
      <c r="GS55" s="50"/>
      <c r="GT55" s="45">
        <f>-ABS(GQ55)*TAN(ACOS(GU13))</f>
        <v>-0.37263330568454889</v>
      </c>
      <c r="GU55" s="45"/>
      <c r="GV55" s="180"/>
    </row>
    <row r="56" spans="1:204" x14ac:dyDescent="0.2">
      <c r="A56" s="170" t="s">
        <v>73</v>
      </c>
      <c r="B56" s="171"/>
      <c r="C56" s="171"/>
      <c r="D56" s="171"/>
      <c r="E56" s="12"/>
      <c r="F56" s="12"/>
      <c r="G56" s="12"/>
      <c r="H56" s="12"/>
      <c r="I56" s="12"/>
      <c r="J56" s="12"/>
      <c r="K56" s="12"/>
      <c r="L56" s="13"/>
      <c r="M56" s="203"/>
      <c r="N56" s="204"/>
      <c r="O56" s="50">
        <v>0</v>
      </c>
      <c r="P56" s="50"/>
      <c r="Q56" s="50"/>
      <c r="R56" s="50"/>
      <c r="S56" s="50"/>
      <c r="T56" s="202"/>
      <c r="U56" s="203"/>
      <c r="V56" s="204"/>
      <c r="W56" s="50">
        <v>0</v>
      </c>
      <c r="X56" s="50"/>
      <c r="Y56" s="50"/>
      <c r="Z56" s="50"/>
      <c r="AA56" s="50"/>
      <c r="AB56" s="202"/>
      <c r="AC56" s="203"/>
      <c r="AD56" s="204"/>
      <c r="AE56" s="50">
        <v>0</v>
      </c>
      <c r="AF56" s="50"/>
      <c r="AG56" s="50"/>
      <c r="AH56" s="50"/>
      <c r="AI56" s="50"/>
      <c r="AJ56" s="202"/>
      <c r="AK56" s="203"/>
      <c r="AL56" s="204"/>
      <c r="AM56" s="50">
        <v>0</v>
      </c>
      <c r="AN56" s="50"/>
      <c r="AO56" s="50"/>
      <c r="AP56" s="50"/>
      <c r="AQ56" s="50"/>
      <c r="AR56" s="202"/>
      <c r="AS56" s="203"/>
      <c r="AT56" s="204"/>
      <c r="AU56" s="50">
        <v>0</v>
      </c>
      <c r="AV56" s="50"/>
      <c r="AW56" s="50"/>
      <c r="AX56" s="50"/>
      <c r="AY56" s="50"/>
      <c r="AZ56" s="202"/>
      <c r="BA56" s="203"/>
      <c r="BB56" s="204"/>
      <c r="BC56" s="50">
        <v>0</v>
      </c>
      <c r="BD56" s="50"/>
      <c r="BE56" s="50"/>
      <c r="BF56" s="50"/>
      <c r="BG56" s="50"/>
      <c r="BH56" s="202"/>
      <c r="BI56" s="203"/>
      <c r="BJ56" s="204"/>
      <c r="BK56" s="50">
        <v>0</v>
      </c>
      <c r="BL56" s="50"/>
      <c r="BM56" s="50"/>
      <c r="BN56" s="50"/>
      <c r="BO56" s="50"/>
      <c r="BP56" s="202"/>
      <c r="BQ56" s="203"/>
      <c r="BR56" s="204"/>
      <c r="BS56" s="50">
        <v>0</v>
      </c>
      <c r="BT56" s="50"/>
      <c r="BU56" s="50"/>
      <c r="BV56" s="50"/>
      <c r="BW56" s="50"/>
      <c r="BX56" s="202"/>
      <c r="BY56" s="203"/>
      <c r="BZ56" s="204"/>
      <c r="CA56" s="50">
        <v>0</v>
      </c>
      <c r="CB56" s="50"/>
      <c r="CC56" s="50"/>
      <c r="CD56" s="50"/>
      <c r="CE56" s="50"/>
      <c r="CF56" s="202"/>
      <c r="CG56" s="203"/>
      <c r="CH56" s="204"/>
      <c r="CI56" s="50">
        <v>0</v>
      </c>
      <c r="CJ56" s="50"/>
      <c r="CK56" s="50"/>
      <c r="CL56" s="50"/>
      <c r="CM56" s="50"/>
      <c r="CN56" s="202"/>
      <c r="CO56" s="203"/>
      <c r="CP56" s="204"/>
      <c r="CQ56" s="50">
        <v>0</v>
      </c>
      <c r="CR56" s="50"/>
      <c r="CS56" s="50"/>
      <c r="CT56" s="50"/>
      <c r="CU56" s="50"/>
      <c r="CV56" s="202"/>
      <c r="CW56" s="203"/>
      <c r="CX56" s="204"/>
      <c r="CY56" s="50">
        <v>0</v>
      </c>
      <c r="CZ56" s="50"/>
      <c r="DA56" s="50"/>
      <c r="DB56" s="50"/>
      <c r="DC56" s="50"/>
      <c r="DD56" s="202"/>
      <c r="DE56" s="203"/>
      <c r="DF56" s="204"/>
      <c r="DG56" s="50">
        <v>0</v>
      </c>
      <c r="DH56" s="50"/>
      <c r="DI56" s="50"/>
      <c r="DJ56" s="50"/>
      <c r="DK56" s="50"/>
      <c r="DL56" s="202"/>
      <c r="DM56" s="203"/>
      <c r="DN56" s="204"/>
      <c r="DO56" s="50">
        <v>0</v>
      </c>
      <c r="DP56" s="50"/>
      <c r="DQ56" s="50"/>
      <c r="DR56" s="50"/>
      <c r="DS56" s="50"/>
      <c r="DT56" s="202"/>
      <c r="DU56" s="203"/>
      <c r="DV56" s="204"/>
      <c r="DW56" s="50">
        <v>0</v>
      </c>
      <c r="DX56" s="50"/>
      <c r="DY56" s="50"/>
      <c r="DZ56" s="50"/>
      <c r="EA56" s="50"/>
      <c r="EB56" s="202"/>
      <c r="EC56" s="203"/>
      <c r="ED56" s="204"/>
      <c r="EE56" s="50">
        <v>0</v>
      </c>
      <c r="EF56" s="50"/>
      <c r="EG56" s="50"/>
      <c r="EH56" s="50"/>
      <c r="EI56" s="50"/>
      <c r="EJ56" s="202"/>
      <c r="EK56" s="203"/>
      <c r="EL56" s="204"/>
      <c r="EM56" s="50">
        <v>0</v>
      </c>
      <c r="EN56" s="50"/>
      <c r="EO56" s="50"/>
      <c r="EP56" s="50"/>
      <c r="EQ56" s="50"/>
      <c r="ER56" s="202"/>
      <c r="ES56" s="203"/>
      <c r="ET56" s="204"/>
      <c r="EU56" s="50">
        <v>0</v>
      </c>
      <c r="EV56" s="50"/>
      <c r="EW56" s="50"/>
      <c r="EX56" s="50"/>
      <c r="EY56" s="50"/>
      <c r="EZ56" s="202"/>
      <c r="FA56" s="203"/>
      <c r="FB56" s="204"/>
      <c r="FC56" s="50">
        <v>0</v>
      </c>
      <c r="FD56" s="50"/>
      <c r="FE56" s="50"/>
      <c r="FF56" s="50"/>
      <c r="FG56" s="50"/>
      <c r="FH56" s="202"/>
      <c r="FI56" s="203"/>
      <c r="FJ56" s="204"/>
      <c r="FK56" s="50">
        <v>0</v>
      </c>
      <c r="FL56" s="50"/>
      <c r="FM56" s="50"/>
      <c r="FN56" s="50"/>
      <c r="FO56" s="50"/>
      <c r="FP56" s="202"/>
      <c r="FQ56" s="203"/>
      <c r="FR56" s="204"/>
      <c r="FS56" s="50">
        <v>0</v>
      </c>
      <c r="FT56" s="50"/>
      <c r="FU56" s="50"/>
      <c r="FV56" s="50"/>
      <c r="FW56" s="50"/>
      <c r="FX56" s="202"/>
      <c r="FY56" s="203"/>
      <c r="FZ56" s="204"/>
      <c r="GA56" s="50">
        <v>0</v>
      </c>
      <c r="GB56" s="50"/>
      <c r="GC56" s="50"/>
      <c r="GD56" s="50"/>
      <c r="GE56" s="50"/>
      <c r="GF56" s="202"/>
      <c r="GG56" s="203"/>
      <c r="GH56" s="204"/>
      <c r="GI56" s="50">
        <v>0</v>
      </c>
      <c r="GJ56" s="50"/>
      <c r="GK56" s="50"/>
      <c r="GL56" s="50"/>
      <c r="GM56" s="50"/>
      <c r="GN56" s="202"/>
      <c r="GO56" s="203"/>
      <c r="GP56" s="204"/>
      <c r="GQ56" s="50">
        <v>0</v>
      </c>
      <c r="GR56" s="50"/>
      <c r="GS56" s="50"/>
      <c r="GT56" s="50"/>
      <c r="GU56" s="50"/>
      <c r="GV56" s="202"/>
    </row>
    <row r="57" spans="1:204" ht="13.5" thickBot="1" x14ac:dyDescent="0.25">
      <c r="A57" s="183" t="s">
        <v>74</v>
      </c>
      <c r="B57" s="184"/>
      <c r="C57" s="184"/>
      <c r="D57" s="184"/>
      <c r="E57" s="185"/>
      <c r="F57" s="185"/>
      <c r="G57" s="185"/>
      <c r="H57" s="185"/>
      <c r="I57" s="185"/>
      <c r="J57" s="185"/>
      <c r="K57" s="185"/>
      <c r="L57" s="186"/>
      <c r="M57" s="92"/>
      <c r="N57" s="182"/>
      <c r="O57" s="89">
        <f>SUM(O46:Q56)</f>
        <v>-6.6123902797698975E-8</v>
      </c>
      <c r="P57" s="89"/>
      <c r="Q57" s="89"/>
      <c r="R57" s="89">
        <f>SUM(R46:T56)</f>
        <v>-3.9235617088628771E-8</v>
      </c>
      <c r="S57" s="89"/>
      <c r="T57" s="181"/>
      <c r="U57" s="92"/>
      <c r="V57" s="182"/>
      <c r="W57" s="89">
        <f>SUM(W46:Y56)</f>
        <v>5.0000837072730064E-3</v>
      </c>
      <c r="X57" s="89"/>
      <c r="Y57" s="89"/>
      <c r="Z57" s="89">
        <f>SUM(Z46:AB56)</f>
        <v>2.9668752520591868E-3</v>
      </c>
      <c r="AA57" s="89"/>
      <c r="AB57" s="181"/>
      <c r="AC57" s="92"/>
      <c r="AD57" s="182"/>
      <c r="AE57" s="89">
        <f>SUM(AE46:AG56)</f>
        <v>3.0000405386090279E-3</v>
      </c>
      <c r="AF57" s="89"/>
      <c r="AG57" s="89"/>
      <c r="AH57" s="89">
        <f>SUM(AH46:AJ56)</f>
        <v>1.7801194040465984E-3</v>
      </c>
      <c r="AI57" s="89"/>
      <c r="AJ57" s="181"/>
      <c r="AK57" s="92"/>
      <c r="AL57" s="182"/>
      <c r="AM57" s="89">
        <f>SUM(AM46:AO56)</f>
        <v>7.9162418842315674E-8</v>
      </c>
      <c r="AN57" s="89"/>
      <c r="AO57" s="89"/>
      <c r="AP57" s="89">
        <f>SUM(AP46:AR56)</f>
        <v>4.6972217837559782E-8</v>
      </c>
      <c r="AQ57" s="89"/>
      <c r="AR57" s="181"/>
      <c r="AS57" s="92"/>
      <c r="AT57" s="182"/>
      <c r="AU57" s="89">
        <f>SUM(AU46:AW56)</f>
        <v>-3.0733644962310791E-8</v>
      </c>
      <c r="AV57" s="89"/>
      <c r="AW57" s="89"/>
      <c r="AX57" s="89">
        <f>SUM(AX46:AZ56)</f>
        <v>-1.8236272547600407E-8</v>
      </c>
      <c r="AY57" s="89"/>
      <c r="AZ57" s="181"/>
      <c r="BA57" s="92"/>
      <c r="BB57" s="182"/>
      <c r="BC57" s="89">
        <f>SUM(BC46:BE56)</f>
        <v>1.1455267667770386E-7</v>
      </c>
      <c r="BD57" s="89"/>
      <c r="BE57" s="89"/>
      <c r="BF57" s="89">
        <f>SUM(BF46:BH56)</f>
        <v>6.7971562267565844E-8</v>
      </c>
      <c r="BG57" s="89"/>
      <c r="BH57" s="181"/>
      <c r="BI57" s="92"/>
      <c r="BJ57" s="182"/>
      <c r="BK57" s="89">
        <f>SUM(BK46:BM56)</f>
        <v>4.9999714829027653E-3</v>
      </c>
      <c r="BL57" s="89"/>
      <c r="BM57" s="89"/>
      <c r="BN57" s="89">
        <f>SUM(BN46:BP56)</f>
        <v>2.9668086620326384E-3</v>
      </c>
      <c r="BO57" s="89"/>
      <c r="BP57" s="181"/>
      <c r="BQ57" s="92"/>
      <c r="BR57" s="182"/>
      <c r="BS57" s="89">
        <f>SUM(BS46:BU56)</f>
        <v>2.000059001147747E-3</v>
      </c>
      <c r="BT57" s="89"/>
      <c r="BU57" s="89"/>
      <c r="BV57" s="89">
        <f>SUM(BV46:BX56)</f>
        <v>1.1867652424563113E-3</v>
      </c>
      <c r="BW57" s="89"/>
      <c r="BX57" s="181"/>
      <c r="BY57" s="92"/>
      <c r="BZ57" s="182"/>
      <c r="CA57" s="89">
        <f>SUM(CA46:CC56)</f>
        <v>-1.4528632164001465E-7</v>
      </c>
      <c r="CB57" s="89"/>
      <c r="CC57" s="89"/>
      <c r="CD57" s="89">
        <f>SUM(CD46:CF56)</f>
        <v>-8.6207835092722007E-8</v>
      </c>
      <c r="CE57" s="89"/>
      <c r="CF57" s="181"/>
      <c r="CG57" s="92"/>
      <c r="CH57" s="182"/>
      <c r="CI57" s="89">
        <f>SUM(CI46:CK56)</f>
        <v>-3.0000768601894379E-3</v>
      </c>
      <c r="CJ57" s="89"/>
      <c r="CK57" s="89"/>
      <c r="CL57" s="89">
        <f>SUM(CL46:CN56)</f>
        <v>-1.780140956004761E-3</v>
      </c>
      <c r="CM57" s="89"/>
      <c r="CN57" s="181"/>
      <c r="CO57" s="92"/>
      <c r="CP57" s="182"/>
      <c r="CQ57" s="89">
        <f>SUM(CQ46:CS56)</f>
        <v>4.9999728798866272E-3</v>
      </c>
      <c r="CR57" s="89"/>
      <c r="CS57" s="89"/>
      <c r="CT57" s="89">
        <f>SUM(CT46:CV56)</f>
        <v>2.9668094909540699E-3</v>
      </c>
      <c r="CU57" s="89"/>
      <c r="CV57" s="181"/>
      <c r="CW57" s="92"/>
      <c r="CX57" s="182"/>
      <c r="CY57" s="89">
        <f>SUM(CY46:DA56)</f>
        <v>-9.9994614720344543E-4</v>
      </c>
      <c r="CZ57" s="89"/>
      <c r="DA57" s="89"/>
      <c r="DB57" s="89">
        <f>SUM(DB46:DD56)</f>
        <v>-5.9333316224530197E-4</v>
      </c>
      <c r="DC57" s="89"/>
      <c r="DD57" s="181"/>
      <c r="DE57" s="92"/>
      <c r="DF57" s="182"/>
      <c r="DG57" s="89">
        <f>SUM(DG46:DI56)</f>
        <v>-1.1641532182693481E-7</v>
      </c>
      <c r="DH57" s="89"/>
      <c r="DI57" s="89"/>
      <c r="DJ57" s="89">
        <f>SUM(DJ46:DL56)</f>
        <v>-6.9076791398003934E-8</v>
      </c>
      <c r="DK57" s="89"/>
      <c r="DL57" s="181"/>
      <c r="DM57" s="92"/>
      <c r="DN57" s="182"/>
      <c r="DO57" s="89">
        <f>SUM(DO46:DQ56)</f>
        <v>4.9999170005321503E-3</v>
      </c>
      <c r="DP57" s="89"/>
      <c r="DQ57" s="89"/>
      <c r="DR57" s="89">
        <f>SUM(DR46:DT56)</f>
        <v>2.9667763340941455E-3</v>
      </c>
      <c r="DS57" s="89"/>
      <c r="DT57" s="181"/>
      <c r="DU57" s="92"/>
      <c r="DV57" s="182"/>
      <c r="DW57" s="89">
        <f>SUM(DW46:DY56)</f>
        <v>-3.9999634027481079E-3</v>
      </c>
      <c r="DX57" s="89"/>
      <c r="DY57" s="89"/>
      <c r="DZ57" s="89">
        <f>SUM(DZ46:EB56)</f>
        <v>-2.373438750933432E-3</v>
      </c>
      <c r="EA57" s="89"/>
      <c r="EB57" s="181"/>
      <c r="EC57" s="92"/>
      <c r="ED57" s="182"/>
      <c r="EE57" s="89">
        <f>SUM(EE46:EG56)</f>
        <v>-4.0000025182962418E-3</v>
      </c>
      <c r="EF57" s="89"/>
      <c r="EG57" s="89"/>
      <c r="EH57" s="89">
        <f>SUM(EH46:EJ56)</f>
        <v>-2.3734619607356788E-3</v>
      </c>
      <c r="EI57" s="89"/>
      <c r="EJ57" s="181"/>
      <c r="EK57" s="92"/>
      <c r="EL57" s="182"/>
      <c r="EM57" s="89">
        <f>SUM(EM46:EO56)</f>
        <v>5.3085386753082275E-8</v>
      </c>
      <c r="EN57" s="89"/>
      <c r="EO57" s="89"/>
      <c r="EP57" s="89">
        <f>SUM(EP46:ER56)</f>
        <v>3.1499016617253517E-8</v>
      </c>
      <c r="EQ57" s="89"/>
      <c r="ER57" s="181"/>
      <c r="ES57" s="92"/>
      <c r="ET57" s="182"/>
      <c r="EU57" s="89">
        <f>SUM(EU46:EW56)</f>
        <v>5.0000995397567749E-3</v>
      </c>
      <c r="EV57" s="89"/>
      <c r="EW57" s="89"/>
      <c r="EX57" s="89">
        <f>SUM(EX46:EZ56)</f>
        <v>2.9668846465028542E-3</v>
      </c>
      <c r="EY57" s="89"/>
      <c r="EZ57" s="181"/>
      <c r="FA57" s="92"/>
      <c r="FB57" s="182"/>
      <c r="FC57" s="89">
        <f>SUM(FC46:FE56)</f>
        <v>4.0000509470701218E-3</v>
      </c>
      <c r="FD57" s="89"/>
      <c r="FE57" s="89"/>
      <c r="FF57" s="89">
        <f>SUM(FF46:FH56)</f>
        <v>2.3734906966810243E-3</v>
      </c>
      <c r="FG57" s="89"/>
      <c r="FH57" s="181"/>
      <c r="FI57" s="92"/>
      <c r="FJ57" s="182"/>
      <c r="FK57" s="89">
        <f>SUM(FK46:FM56)</f>
        <v>-9.9994242191314697E-4</v>
      </c>
      <c r="FL57" s="89"/>
      <c r="FM57" s="89"/>
      <c r="FN57" s="89">
        <f>SUM(FN46:FP56)</f>
        <v>-5.9333095178826234E-4</v>
      </c>
      <c r="FO57" s="89"/>
      <c r="FP57" s="181"/>
      <c r="FQ57" s="92"/>
      <c r="FR57" s="182"/>
      <c r="FS57" s="89">
        <f>SUM(FS46:FU56)</f>
        <v>-5.5879354476928711E-9</v>
      </c>
      <c r="FT57" s="89"/>
      <c r="FU57" s="89"/>
      <c r="FV57" s="89">
        <f>SUM(FV46:FX56)</f>
        <v>-3.3156860035354896E-9</v>
      </c>
      <c r="FW57" s="89"/>
      <c r="FX57" s="181"/>
      <c r="FY57" s="92"/>
      <c r="FZ57" s="182"/>
      <c r="GA57" s="89">
        <f>SUM(GA46:GC56)</f>
        <v>-1.9999155774712563E-3</v>
      </c>
      <c r="GB57" s="89"/>
      <c r="GC57" s="89"/>
      <c r="GD57" s="89">
        <f>SUM(GD46:GF56)</f>
        <v>-1.1866801398495164E-3</v>
      </c>
      <c r="GE57" s="89"/>
      <c r="GF57" s="181"/>
      <c r="GG57" s="92"/>
      <c r="GH57" s="182"/>
      <c r="GI57" s="89">
        <f>SUM(GI46:GK56)</f>
        <v>-1.0710209608078003E-7</v>
      </c>
      <c r="GJ57" s="89"/>
      <c r="GK57" s="89"/>
      <c r="GL57" s="89">
        <f>SUM(GL46:GN56)</f>
        <v>-6.355064785523723E-8</v>
      </c>
      <c r="GM57" s="89"/>
      <c r="GN57" s="181"/>
      <c r="GO57" s="92"/>
      <c r="GP57" s="182"/>
      <c r="GQ57" s="89">
        <f>SUM(GQ46:GS56)</f>
        <v>-2.0000645890831947E-3</v>
      </c>
      <c r="GR57" s="89"/>
      <c r="GS57" s="89"/>
      <c r="GT57" s="89">
        <f>SUM(GT46:GV56)</f>
        <v>-1.1867685581420928E-3</v>
      </c>
      <c r="GU57" s="89"/>
      <c r="GV57" s="181"/>
    </row>
    <row r="58" spans="1:204" x14ac:dyDescent="0.2">
      <c r="A58" s="172" t="s">
        <v>75</v>
      </c>
      <c r="B58" s="173"/>
      <c r="C58" s="173"/>
      <c r="D58" s="173"/>
      <c r="E58" s="174"/>
      <c r="F58" s="174"/>
      <c r="G58" s="174"/>
      <c r="H58" s="174"/>
      <c r="I58" s="174"/>
      <c r="J58" s="174"/>
      <c r="K58" s="174"/>
      <c r="L58" s="175"/>
      <c r="M58" s="176"/>
      <c r="N58" s="177"/>
      <c r="O58" s="178"/>
      <c r="P58" s="178"/>
      <c r="Q58" s="178"/>
      <c r="R58" s="178"/>
      <c r="S58" s="178"/>
      <c r="T58" s="179"/>
      <c r="U58" s="176"/>
      <c r="V58" s="177"/>
      <c r="W58" s="178"/>
      <c r="X58" s="178"/>
      <c r="Y58" s="178"/>
      <c r="Z58" s="178"/>
      <c r="AA58" s="178"/>
      <c r="AB58" s="179"/>
      <c r="AC58" s="176"/>
      <c r="AD58" s="177"/>
      <c r="AE58" s="178"/>
      <c r="AF58" s="178"/>
      <c r="AG58" s="178"/>
      <c r="AH58" s="178"/>
      <c r="AI58" s="178"/>
      <c r="AJ58" s="179"/>
      <c r="AK58" s="176"/>
      <c r="AL58" s="177"/>
      <c r="AM58" s="178"/>
      <c r="AN58" s="178"/>
      <c r="AO58" s="178"/>
      <c r="AP58" s="178"/>
      <c r="AQ58" s="178"/>
      <c r="AR58" s="179"/>
      <c r="AS58" s="176"/>
      <c r="AT58" s="177"/>
      <c r="AU58" s="178"/>
      <c r="AV58" s="178"/>
      <c r="AW58" s="178"/>
      <c r="AX58" s="178"/>
      <c r="AY58" s="178"/>
      <c r="AZ58" s="179"/>
      <c r="BA58" s="176"/>
      <c r="BB58" s="177"/>
      <c r="BC58" s="178"/>
      <c r="BD58" s="178"/>
      <c r="BE58" s="178"/>
      <c r="BF58" s="178"/>
      <c r="BG58" s="178"/>
      <c r="BH58" s="179"/>
      <c r="BI58" s="176"/>
      <c r="BJ58" s="177"/>
      <c r="BK58" s="178"/>
      <c r="BL58" s="178"/>
      <c r="BM58" s="178"/>
      <c r="BN58" s="178"/>
      <c r="BO58" s="178"/>
      <c r="BP58" s="179"/>
      <c r="BQ58" s="176"/>
      <c r="BR58" s="177"/>
      <c r="BS58" s="178"/>
      <c r="BT58" s="178"/>
      <c r="BU58" s="178"/>
      <c r="BV58" s="178"/>
      <c r="BW58" s="178"/>
      <c r="BX58" s="179"/>
      <c r="BY58" s="176"/>
      <c r="BZ58" s="177"/>
      <c r="CA58" s="178"/>
      <c r="CB58" s="178"/>
      <c r="CC58" s="178"/>
      <c r="CD58" s="178"/>
      <c r="CE58" s="178"/>
      <c r="CF58" s="179"/>
      <c r="CG58" s="176"/>
      <c r="CH58" s="177"/>
      <c r="CI58" s="178"/>
      <c r="CJ58" s="178"/>
      <c r="CK58" s="178"/>
      <c r="CL58" s="178"/>
      <c r="CM58" s="178"/>
      <c r="CN58" s="179"/>
      <c r="CO58" s="176"/>
      <c r="CP58" s="177"/>
      <c r="CQ58" s="178"/>
      <c r="CR58" s="178"/>
      <c r="CS58" s="178"/>
      <c r="CT58" s="178"/>
      <c r="CU58" s="178"/>
      <c r="CV58" s="179"/>
      <c r="CW58" s="176"/>
      <c r="CX58" s="177"/>
      <c r="CY58" s="178"/>
      <c r="CZ58" s="178"/>
      <c r="DA58" s="178"/>
      <c r="DB58" s="178"/>
      <c r="DC58" s="178"/>
      <c r="DD58" s="179"/>
      <c r="DE58" s="176"/>
      <c r="DF58" s="177"/>
      <c r="DG58" s="178"/>
      <c r="DH58" s="178"/>
      <c r="DI58" s="178"/>
      <c r="DJ58" s="178"/>
      <c r="DK58" s="178"/>
      <c r="DL58" s="179"/>
      <c r="DM58" s="176"/>
      <c r="DN58" s="177"/>
      <c r="DO58" s="178"/>
      <c r="DP58" s="178"/>
      <c r="DQ58" s="178"/>
      <c r="DR58" s="178"/>
      <c r="DS58" s="178"/>
      <c r="DT58" s="179"/>
      <c r="DU58" s="176"/>
      <c r="DV58" s="177"/>
      <c r="DW58" s="178"/>
      <c r="DX58" s="178"/>
      <c r="DY58" s="178"/>
      <c r="DZ58" s="178"/>
      <c r="EA58" s="178"/>
      <c r="EB58" s="179"/>
      <c r="EC58" s="176"/>
      <c r="ED58" s="177"/>
      <c r="EE58" s="178"/>
      <c r="EF58" s="178"/>
      <c r="EG58" s="178"/>
      <c r="EH58" s="178"/>
      <c r="EI58" s="178"/>
      <c r="EJ58" s="179"/>
      <c r="EK58" s="176"/>
      <c r="EL58" s="177"/>
      <c r="EM58" s="178"/>
      <c r="EN58" s="178"/>
      <c r="EO58" s="178"/>
      <c r="EP58" s="178"/>
      <c r="EQ58" s="178"/>
      <c r="ER58" s="179"/>
      <c r="ES58" s="176"/>
      <c r="ET58" s="177"/>
      <c r="EU58" s="178"/>
      <c r="EV58" s="178"/>
      <c r="EW58" s="178"/>
      <c r="EX58" s="178"/>
      <c r="EY58" s="178"/>
      <c r="EZ58" s="179"/>
      <c r="FA58" s="176"/>
      <c r="FB58" s="177"/>
      <c r="FC58" s="178"/>
      <c r="FD58" s="178"/>
      <c r="FE58" s="178"/>
      <c r="FF58" s="178"/>
      <c r="FG58" s="178"/>
      <c r="FH58" s="179"/>
      <c r="FI58" s="176"/>
      <c r="FJ58" s="177"/>
      <c r="FK58" s="178"/>
      <c r="FL58" s="178"/>
      <c r="FM58" s="178"/>
      <c r="FN58" s="178"/>
      <c r="FO58" s="178"/>
      <c r="FP58" s="179"/>
      <c r="FQ58" s="176"/>
      <c r="FR58" s="177"/>
      <c r="FS58" s="178"/>
      <c r="FT58" s="178"/>
      <c r="FU58" s="178"/>
      <c r="FV58" s="178"/>
      <c r="FW58" s="178"/>
      <c r="FX58" s="179"/>
      <c r="FY58" s="176"/>
      <c r="FZ58" s="177"/>
      <c r="GA58" s="178"/>
      <c r="GB58" s="178"/>
      <c r="GC58" s="178"/>
      <c r="GD58" s="178"/>
      <c r="GE58" s="178"/>
      <c r="GF58" s="179"/>
      <c r="GG58" s="176"/>
      <c r="GH58" s="177"/>
      <c r="GI58" s="178"/>
      <c r="GJ58" s="178"/>
      <c r="GK58" s="178"/>
      <c r="GL58" s="178"/>
      <c r="GM58" s="178"/>
      <c r="GN58" s="179"/>
      <c r="GO58" s="176"/>
      <c r="GP58" s="177"/>
      <c r="GQ58" s="178"/>
      <c r="GR58" s="178"/>
      <c r="GS58" s="178"/>
      <c r="GT58" s="178"/>
      <c r="GU58" s="178"/>
      <c r="GV58" s="179"/>
    </row>
    <row r="59" spans="1:204" x14ac:dyDescent="0.2">
      <c r="A59" s="170" t="s">
        <v>76</v>
      </c>
      <c r="B59" s="171"/>
      <c r="C59" s="171"/>
      <c r="D59" s="171"/>
      <c r="E59" s="12"/>
      <c r="F59" s="12"/>
      <c r="G59" s="12"/>
      <c r="H59" s="12"/>
      <c r="I59" s="12"/>
      <c r="J59" s="12"/>
      <c r="K59" s="12"/>
      <c r="L59" s="13"/>
      <c r="M59" s="168">
        <f>M14</f>
        <v>43.85097253589764</v>
      </c>
      <c r="N59" s="169"/>
      <c r="O59" s="166">
        <f>O14</f>
        <v>0.41999998688697815</v>
      </c>
      <c r="P59" s="166"/>
      <c r="Q59" s="166"/>
      <c r="R59" s="166">
        <f>Q14</f>
        <v>0.24921334119818131</v>
      </c>
      <c r="S59" s="166"/>
      <c r="T59" s="167"/>
      <c r="U59" s="168">
        <f>U14</f>
        <v>38.690791179680872</v>
      </c>
      <c r="V59" s="169"/>
      <c r="W59" s="166">
        <f>W14</f>
        <v>0.37000000476837158</v>
      </c>
      <c r="X59" s="166"/>
      <c r="Y59" s="166"/>
      <c r="Z59" s="166">
        <f>Y14</f>
        <v>0.21954509597754415</v>
      </c>
      <c r="AA59" s="166"/>
      <c r="AB59" s="167"/>
      <c r="AC59" s="168">
        <f>AC14</f>
        <v>36.48573335591491</v>
      </c>
      <c r="AD59" s="169"/>
      <c r="AE59" s="166">
        <f>AE14</f>
        <v>0.34999999403953552</v>
      </c>
      <c r="AF59" s="166"/>
      <c r="AG59" s="166"/>
      <c r="AH59" s="166">
        <f>AG14</f>
        <v>0.20767778727909417</v>
      </c>
      <c r="AI59" s="166"/>
      <c r="AJ59" s="167"/>
      <c r="AK59" s="168">
        <f>AK14</f>
        <v>34.400836259814575</v>
      </c>
      <c r="AL59" s="169"/>
      <c r="AM59" s="166">
        <f>AM14</f>
        <v>0.33000001311302185</v>
      </c>
      <c r="AN59" s="166"/>
      <c r="AO59" s="166"/>
      <c r="AP59" s="166">
        <f>AO14</f>
        <v>0.19581049626430272</v>
      </c>
      <c r="AQ59" s="166"/>
      <c r="AR59" s="167"/>
      <c r="AS59" s="168">
        <f>AS14</f>
        <v>32.265835071357401</v>
      </c>
      <c r="AT59" s="169"/>
      <c r="AU59" s="166">
        <f>AU14</f>
        <v>0.31000000238418579</v>
      </c>
      <c r="AV59" s="166"/>
      <c r="AW59" s="166"/>
      <c r="AX59" s="166">
        <f>AW14</f>
        <v>0.18394318756585273</v>
      </c>
      <c r="AY59" s="166"/>
      <c r="AZ59" s="167"/>
      <c r="BA59" s="168">
        <f>BA14</f>
        <v>38.510835607873368</v>
      </c>
      <c r="BB59" s="169"/>
      <c r="BC59" s="166">
        <f>BC14</f>
        <v>0.37000000476837158</v>
      </c>
      <c r="BD59" s="166"/>
      <c r="BE59" s="166"/>
      <c r="BF59" s="166">
        <f>BE14</f>
        <v>0.21954509597754415</v>
      </c>
      <c r="BG59" s="166"/>
      <c r="BH59" s="167"/>
      <c r="BI59" s="168">
        <f>BI14</f>
        <v>39.736487227860337</v>
      </c>
      <c r="BJ59" s="169"/>
      <c r="BK59" s="166">
        <f>BK14</f>
        <v>0.37999999523162842</v>
      </c>
      <c r="BL59" s="166"/>
      <c r="BM59" s="166"/>
      <c r="BN59" s="166">
        <f>BM14</f>
        <v>0.22547874148493988</v>
      </c>
      <c r="BO59" s="166"/>
      <c r="BP59" s="167"/>
      <c r="BQ59" s="168">
        <f>BQ14</f>
        <v>53.330548319873607</v>
      </c>
      <c r="BR59" s="169"/>
      <c r="BS59" s="166">
        <f>BS14</f>
        <v>0.50999999046325684</v>
      </c>
      <c r="BT59" s="166"/>
      <c r="BU59" s="166"/>
      <c r="BV59" s="166">
        <f>BU14</f>
        <v>0.30261620381571841</v>
      </c>
      <c r="BW59" s="166"/>
      <c r="BX59" s="167"/>
      <c r="BY59" s="168">
        <f>BY14</f>
        <v>72.118407248603106</v>
      </c>
      <c r="BZ59" s="169"/>
      <c r="CA59" s="166">
        <f>CA14</f>
        <v>0.68000000715255737</v>
      </c>
      <c r="CB59" s="166"/>
      <c r="CC59" s="166"/>
      <c r="CD59" s="166">
        <f>CC14</f>
        <v>0.40348828354339689</v>
      </c>
      <c r="CE59" s="166"/>
      <c r="CF59" s="167"/>
      <c r="CG59" s="168">
        <f>CG14</f>
        <v>76.481489573377502</v>
      </c>
      <c r="CH59" s="169"/>
      <c r="CI59" s="166">
        <f>CI14</f>
        <v>0.72000002861022949</v>
      </c>
      <c r="CJ59" s="166"/>
      <c r="CK59" s="166"/>
      <c r="CL59" s="166">
        <f>CK14</f>
        <v>0.4272229009402968</v>
      </c>
      <c r="CM59" s="166"/>
      <c r="CN59" s="167"/>
      <c r="CO59" s="168">
        <f>CO14</f>
        <v>74.356999530920874</v>
      </c>
      <c r="CP59" s="169"/>
      <c r="CQ59" s="166">
        <f>CQ14</f>
        <v>0.69999998807907104</v>
      </c>
      <c r="CR59" s="166"/>
      <c r="CS59" s="166"/>
      <c r="CT59" s="166">
        <f>CS14</f>
        <v>0.41535557455818833</v>
      </c>
      <c r="CU59" s="166"/>
      <c r="CV59" s="167"/>
      <c r="CW59" s="168">
        <f>CW14</f>
        <v>75.778954117563586</v>
      </c>
      <c r="CX59" s="169"/>
      <c r="CY59" s="166">
        <f>CY14</f>
        <v>0.70999997854232788</v>
      </c>
      <c r="CZ59" s="166"/>
      <c r="DA59" s="166"/>
      <c r="DB59" s="166">
        <f>DA14</f>
        <v>0.42128922006558411</v>
      </c>
      <c r="DC59" s="166"/>
      <c r="DD59" s="167"/>
      <c r="DE59" s="168">
        <f>DE14</f>
        <v>77.789901762620616</v>
      </c>
      <c r="DF59" s="169"/>
      <c r="DG59" s="166">
        <f>DG14</f>
        <v>0.73000001907348633</v>
      </c>
      <c r="DH59" s="166"/>
      <c r="DI59" s="166"/>
      <c r="DJ59" s="166">
        <f>DI14</f>
        <v>0.43315654644769258</v>
      </c>
      <c r="DK59" s="166"/>
      <c r="DL59" s="167"/>
      <c r="DM59" s="168">
        <f>DM14</f>
        <v>83.784621580316582</v>
      </c>
      <c r="DN59" s="169"/>
      <c r="DO59" s="166">
        <f>DO14</f>
        <v>0.79000002145767212</v>
      </c>
      <c r="DP59" s="166"/>
      <c r="DQ59" s="166"/>
      <c r="DR59" s="166">
        <f>DQ14</f>
        <v>0.46875845485938394</v>
      </c>
      <c r="DS59" s="166"/>
      <c r="DT59" s="167"/>
      <c r="DU59" s="168">
        <f>DU14</f>
        <v>79.416896094934444</v>
      </c>
      <c r="DV59" s="169"/>
      <c r="DW59" s="166">
        <f>DW14</f>
        <v>0.75</v>
      </c>
      <c r="DX59" s="166"/>
      <c r="DY59" s="166"/>
      <c r="DZ59" s="166">
        <f>DY14</f>
        <v>0.44502383746248403</v>
      </c>
      <c r="EA59" s="166"/>
      <c r="EB59" s="167"/>
      <c r="EC59" s="168">
        <f>EC14</f>
        <v>78.111596575758696</v>
      </c>
      <c r="ED59" s="169"/>
      <c r="EE59" s="166">
        <f>EE14</f>
        <v>0.74000000953674316</v>
      </c>
      <c r="EF59" s="166"/>
      <c r="EG59" s="166"/>
      <c r="EH59" s="166">
        <f>EG14</f>
        <v>0.4390901919550883</v>
      </c>
      <c r="EI59" s="166"/>
      <c r="EJ59" s="167"/>
      <c r="EK59" s="168">
        <f>EK14</f>
        <v>70.390634283338187</v>
      </c>
      <c r="EL59" s="169"/>
      <c r="EM59" s="166">
        <f>EM14</f>
        <v>0.67000001668930054</v>
      </c>
      <c r="EN59" s="166"/>
      <c r="EO59" s="166"/>
      <c r="EP59" s="166">
        <f>EO14</f>
        <v>0.39755463803600116</v>
      </c>
      <c r="EQ59" s="166"/>
      <c r="ER59" s="167"/>
      <c r="ES59" s="168">
        <f>ES14</f>
        <v>68.396451161754854</v>
      </c>
      <c r="ET59" s="169"/>
      <c r="EU59" s="166">
        <f>EU14</f>
        <v>0.64999997615814209</v>
      </c>
      <c r="EV59" s="166"/>
      <c r="EW59" s="166"/>
      <c r="EX59" s="166">
        <f>EW14</f>
        <v>0.38568731165389269</v>
      </c>
      <c r="EY59" s="166"/>
      <c r="EZ59" s="167"/>
      <c r="FA59" s="168">
        <f>FA14</f>
        <v>67.238811660032241</v>
      </c>
      <c r="FB59" s="169"/>
      <c r="FC59" s="166">
        <f>FC14</f>
        <v>0.63999998569488525</v>
      </c>
      <c r="FD59" s="166"/>
      <c r="FE59" s="166"/>
      <c r="FF59" s="166">
        <f>FE14</f>
        <v>0.37975366614649697</v>
      </c>
      <c r="FG59" s="166"/>
      <c r="FH59" s="167"/>
      <c r="FI59" s="168">
        <f>FI14</f>
        <v>64.732390548075045</v>
      </c>
      <c r="FJ59" s="169"/>
      <c r="FK59" s="166">
        <f>FK14</f>
        <v>0.62000000476837158</v>
      </c>
      <c r="FL59" s="166"/>
      <c r="FM59" s="166"/>
      <c r="FN59" s="166">
        <f>FM14</f>
        <v>0.36788637513170547</v>
      </c>
      <c r="FO59" s="166"/>
      <c r="FP59" s="167"/>
      <c r="FQ59" s="168">
        <f>FQ14</f>
        <v>66.291946901983152</v>
      </c>
      <c r="FR59" s="169"/>
      <c r="FS59" s="166">
        <f>FS14</f>
        <v>0.62999999523162842</v>
      </c>
      <c r="FT59" s="166"/>
      <c r="FU59" s="166"/>
      <c r="FV59" s="166">
        <f>FU14</f>
        <v>0.37382002063910125</v>
      </c>
      <c r="FW59" s="166"/>
      <c r="FX59" s="167"/>
      <c r="FY59" s="168">
        <f>FY14</f>
        <v>64.389289749383835</v>
      </c>
      <c r="FZ59" s="169"/>
      <c r="GA59" s="166">
        <f>GA14</f>
        <v>0.61000001430511475</v>
      </c>
      <c r="GB59" s="166"/>
      <c r="GC59" s="166"/>
      <c r="GD59" s="166">
        <f>GC14</f>
        <v>0.36195272962430974</v>
      </c>
      <c r="GE59" s="166"/>
      <c r="GF59" s="167"/>
      <c r="GG59" s="168">
        <f>GG14</f>
        <v>60.167039075252951</v>
      </c>
      <c r="GH59" s="169"/>
      <c r="GI59" s="166">
        <f>GI14</f>
        <v>0.56999999284744263</v>
      </c>
      <c r="GJ59" s="166"/>
      <c r="GK59" s="166"/>
      <c r="GL59" s="166">
        <f>GK14</f>
        <v>0.33821811222740983</v>
      </c>
      <c r="GM59" s="166"/>
      <c r="GN59" s="167"/>
      <c r="GO59" s="168">
        <f>GO14</f>
        <v>53.580928237278897</v>
      </c>
      <c r="GP59" s="169"/>
      <c r="GQ59" s="166">
        <f>GQ14</f>
        <v>0.50999999046325684</v>
      </c>
      <c r="GR59" s="166"/>
      <c r="GS59" s="166"/>
      <c r="GT59" s="166">
        <f>GS14</f>
        <v>0.30261620381571841</v>
      </c>
      <c r="GU59" s="166"/>
      <c r="GV59" s="167"/>
    </row>
    <row r="60" spans="1:204" x14ac:dyDescent="0.2">
      <c r="A60" s="170" t="s">
        <v>77</v>
      </c>
      <c r="B60" s="171"/>
      <c r="C60" s="171"/>
      <c r="D60" s="171"/>
      <c r="E60" s="12"/>
      <c r="F60" s="12"/>
      <c r="G60" s="12"/>
      <c r="H60" s="12"/>
      <c r="I60" s="12"/>
      <c r="J60" s="12"/>
      <c r="K60" s="12"/>
      <c r="L60" s="13"/>
      <c r="M60" s="168" t="s">
        <v>54</v>
      </c>
      <c r="N60" s="169"/>
      <c r="O60" s="166">
        <v>0</v>
      </c>
      <c r="P60" s="166"/>
      <c r="Q60" s="166"/>
      <c r="R60" s="166">
        <v>0</v>
      </c>
      <c r="S60" s="166"/>
      <c r="T60" s="167"/>
      <c r="U60" s="168" t="s">
        <v>54</v>
      </c>
      <c r="V60" s="169"/>
      <c r="W60" s="166">
        <v>0</v>
      </c>
      <c r="X60" s="166"/>
      <c r="Y60" s="166"/>
      <c r="Z60" s="166">
        <v>0</v>
      </c>
      <c r="AA60" s="166"/>
      <c r="AB60" s="167"/>
      <c r="AC60" s="168" t="s">
        <v>54</v>
      </c>
      <c r="AD60" s="169"/>
      <c r="AE60" s="166">
        <v>0</v>
      </c>
      <c r="AF60" s="166"/>
      <c r="AG60" s="166"/>
      <c r="AH60" s="166">
        <v>0</v>
      </c>
      <c r="AI60" s="166"/>
      <c r="AJ60" s="167"/>
      <c r="AK60" s="168" t="s">
        <v>54</v>
      </c>
      <c r="AL60" s="169"/>
      <c r="AM60" s="166">
        <v>0</v>
      </c>
      <c r="AN60" s="166"/>
      <c r="AO60" s="166"/>
      <c r="AP60" s="166">
        <v>0</v>
      </c>
      <c r="AQ60" s="166"/>
      <c r="AR60" s="167"/>
      <c r="AS60" s="168" t="s">
        <v>54</v>
      </c>
      <c r="AT60" s="169"/>
      <c r="AU60" s="166">
        <v>0</v>
      </c>
      <c r="AV60" s="166"/>
      <c r="AW60" s="166"/>
      <c r="AX60" s="166">
        <v>0</v>
      </c>
      <c r="AY60" s="166"/>
      <c r="AZ60" s="167"/>
      <c r="BA60" s="168" t="s">
        <v>54</v>
      </c>
      <c r="BB60" s="169"/>
      <c r="BC60" s="166">
        <v>0</v>
      </c>
      <c r="BD60" s="166"/>
      <c r="BE60" s="166"/>
      <c r="BF60" s="166">
        <v>0</v>
      </c>
      <c r="BG60" s="166"/>
      <c r="BH60" s="167"/>
      <c r="BI60" s="168" t="s">
        <v>54</v>
      </c>
      <c r="BJ60" s="169"/>
      <c r="BK60" s="166">
        <v>0</v>
      </c>
      <c r="BL60" s="166"/>
      <c r="BM60" s="166"/>
      <c r="BN60" s="166">
        <v>0</v>
      </c>
      <c r="BO60" s="166"/>
      <c r="BP60" s="167"/>
      <c r="BQ60" s="168" t="s">
        <v>54</v>
      </c>
      <c r="BR60" s="169"/>
      <c r="BS60" s="166">
        <v>0</v>
      </c>
      <c r="BT60" s="166"/>
      <c r="BU60" s="166"/>
      <c r="BV60" s="166">
        <v>0</v>
      </c>
      <c r="BW60" s="166"/>
      <c r="BX60" s="167"/>
      <c r="BY60" s="168" t="s">
        <v>54</v>
      </c>
      <c r="BZ60" s="169"/>
      <c r="CA60" s="166">
        <v>0</v>
      </c>
      <c r="CB60" s="166"/>
      <c r="CC60" s="166"/>
      <c r="CD60" s="166">
        <v>0</v>
      </c>
      <c r="CE60" s="166"/>
      <c r="CF60" s="167"/>
      <c r="CG60" s="168" t="s">
        <v>54</v>
      </c>
      <c r="CH60" s="169"/>
      <c r="CI60" s="166">
        <v>0</v>
      </c>
      <c r="CJ60" s="166"/>
      <c r="CK60" s="166"/>
      <c r="CL60" s="166">
        <v>0</v>
      </c>
      <c r="CM60" s="166"/>
      <c r="CN60" s="167"/>
      <c r="CO60" s="168" t="s">
        <v>54</v>
      </c>
      <c r="CP60" s="169"/>
      <c r="CQ60" s="166">
        <v>0</v>
      </c>
      <c r="CR60" s="166"/>
      <c r="CS60" s="166"/>
      <c r="CT60" s="166">
        <v>0</v>
      </c>
      <c r="CU60" s="166"/>
      <c r="CV60" s="167"/>
      <c r="CW60" s="168" t="s">
        <v>54</v>
      </c>
      <c r="CX60" s="169"/>
      <c r="CY60" s="166">
        <v>0</v>
      </c>
      <c r="CZ60" s="166"/>
      <c r="DA60" s="166"/>
      <c r="DB60" s="166">
        <v>0</v>
      </c>
      <c r="DC60" s="166"/>
      <c r="DD60" s="167"/>
      <c r="DE60" s="168" t="s">
        <v>54</v>
      </c>
      <c r="DF60" s="169"/>
      <c r="DG60" s="166">
        <v>0</v>
      </c>
      <c r="DH60" s="166"/>
      <c r="DI60" s="166"/>
      <c r="DJ60" s="166">
        <v>0</v>
      </c>
      <c r="DK60" s="166"/>
      <c r="DL60" s="167"/>
      <c r="DM60" s="168" t="s">
        <v>54</v>
      </c>
      <c r="DN60" s="169"/>
      <c r="DO60" s="166">
        <v>0</v>
      </c>
      <c r="DP60" s="166"/>
      <c r="DQ60" s="166"/>
      <c r="DR60" s="166">
        <v>0</v>
      </c>
      <c r="DS60" s="166"/>
      <c r="DT60" s="167"/>
      <c r="DU60" s="168" t="s">
        <v>54</v>
      </c>
      <c r="DV60" s="169"/>
      <c r="DW60" s="166">
        <v>0</v>
      </c>
      <c r="DX60" s="166"/>
      <c r="DY60" s="166"/>
      <c r="DZ60" s="166">
        <v>0</v>
      </c>
      <c r="EA60" s="166"/>
      <c r="EB60" s="167"/>
      <c r="EC60" s="168" t="s">
        <v>54</v>
      </c>
      <c r="ED60" s="169"/>
      <c r="EE60" s="166">
        <v>0</v>
      </c>
      <c r="EF60" s="166"/>
      <c r="EG60" s="166"/>
      <c r="EH60" s="166">
        <v>0</v>
      </c>
      <c r="EI60" s="166"/>
      <c r="EJ60" s="167"/>
      <c r="EK60" s="168" t="s">
        <v>54</v>
      </c>
      <c r="EL60" s="169"/>
      <c r="EM60" s="166">
        <v>0</v>
      </c>
      <c r="EN60" s="166"/>
      <c r="EO60" s="166"/>
      <c r="EP60" s="166">
        <v>0</v>
      </c>
      <c r="EQ60" s="166"/>
      <c r="ER60" s="167"/>
      <c r="ES60" s="168" t="s">
        <v>54</v>
      </c>
      <c r="ET60" s="169"/>
      <c r="EU60" s="166">
        <v>0</v>
      </c>
      <c r="EV60" s="166"/>
      <c r="EW60" s="166"/>
      <c r="EX60" s="166">
        <v>0</v>
      </c>
      <c r="EY60" s="166"/>
      <c r="EZ60" s="167"/>
      <c r="FA60" s="168" t="s">
        <v>54</v>
      </c>
      <c r="FB60" s="169"/>
      <c r="FC60" s="166">
        <v>0</v>
      </c>
      <c r="FD60" s="166"/>
      <c r="FE60" s="166"/>
      <c r="FF60" s="166">
        <v>0</v>
      </c>
      <c r="FG60" s="166"/>
      <c r="FH60" s="167"/>
      <c r="FI60" s="168" t="s">
        <v>54</v>
      </c>
      <c r="FJ60" s="169"/>
      <c r="FK60" s="166">
        <v>0</v>
      </c>
      <c r="FL60" s="166"/>
      <c r="FM60" s="166"/>
      <c r="FN60" s="166">
        <v>0</v>
      </c>
      <c r="FO60" s="166"/>
      <c r="FP60" s="167"/>
      <c r="FQ60" s="168" t="s">
        <v>54</v>
      </c>
      <c r="FR60" s="169"/>
      <c r="FS60" s="166">
        <v>0</v>
      </c>
      <c r="FT60" s="166"/>
      <c r="FU60" s="166"/>
      <c r="FV60" s="166">
        <v>0</v>
      </c>
      <c r="FW60" s="166"/>
      <c r="FX60" s="167"/>
      <c r="FY60" s="168" t="s">
        <v>54</v>
      </c>
      <c r="FZ60" s="169"/>
      <c r="GA60" s="166">
        <v>0</v>
      </c>
      <c r="GB60" s="166"/>
      <c r="GC60" s="166"/>
      <c r="GD60" s="166">
        <v>0</v>
      </c>
      <c r="GE60" s="166"/>
      <c r="GF60" s="167"/>
      <c r="GG60" s="168" t="s">
        <v>54</v>
      </c>
      <c r="GH60" s="169"/>
      <c r="GI60" s="166">
        <v>0</v>
      </c>
      <c r="GJ60" s="166"/>
      <c r="GK60" s="166"/>
      <c r="GL60" s="166">
        <v>0</v>
      </c>
      <c r="GM60" s="166"/>
      <c r="GN60" s="167"/>
      <c r="GO60" s="168" t="s">
        <v>54</v>
      </c>
      <c r="GP60" s="169"/>
      <c r="GQ60" s="166">
        <v>0</v>
      </c>
      <c r="GR60" s="166"/>
      <c r="GS60" s="166"/>
      <c r="GT60" s="166">
        <v>0</v>
      </c>
      <c r="GU60" s="166"/>
      <c r="GV60" s="167"/>
    </row>
    <row r="61" spans="1:204" x14ac:dyDescent="0.2">
      <c r="A61" s="170" t="s">
        <v>78</v>
      </c>
      <c r="B61" s="171"/>
      <c r="C61" s="171"/>
      <c r="D61" s="171"/>
      <c r="E61" s="12"/>
      <c r="F61" s="12"/>
      <c r="G61" s="12"/>
      <c r="H61" s="12"/>
      <c r="I61" s="12"/>
      <c r="J61" s="12"/>
      <c r="K61" s="12"/>
      <c r="L61" s="13"/>
      <c r="M61" s="48">
        <f>IF(OR(M29=0,S14=0),0,ABS(1000*O61/(SQRT(3)*M29*S14)))</f>
        <v>0</v>
      </c>
      <c r="N61" s="49"/>
      <c r="O61" s="50">
        <v>0</v>
      </c>
      <c r="P61" s="50"/>
      <c r="Q61" s="50"/>
      <c r="R61" s="45">
        <f>-ABS(O61)*TAN(ACOS(S14))</f>
        <v>0</v>
      </c>
      <c r="S61" s="45"/>
      <c r="T61" s="180"/>
      <c r="U61" s="48">
        <f>IF(OR(U29=0,AA14=0),0,ABS(1000*W61/(SQRT(3)*U29*AA14)))</f>
        <v>0</v>
      </c>
      <c r="V61" s="49"/>
      <c r="W61" s="50">
        <v>0</v>
      </c>
      <c r="X61" s="50"/>
      <c r="Y61" s="50"/>
      <c r="Z61" s="45">
        <f>-ABS(W61)*TAN(ACOS(AA14))</f>
        <v>0</v>
      </c>
      <c r="AA61" s="45"/>
      <c r="AB61" s="180"/>
      <c r="AC61" s="48">
        <f>IF(OR(AC29=0,AI14=0),0,ABS(1000*AE61/(SQRT(3)*AC29*AI14)))</f>
        <v>0</v>
      </c>
      <c r="AD61" s="49"/>
      <c r="AE61" s="50">
        <v>0</v>
      </c>
      <c r="AF61" s="50"/>
      <c r="AG61" s="50"/>
      <c r="AH61" s="45">
        <f>-ABS(AE61)*TAN(ACOS(AI14))</f>
        <v>0</v>
      </c>
      <c r="AI61" s="45"/>
      <c r="AJ61" s="180"/>
      <c r="AK61" s="48">
        <f>IF(OR(AK29=0,AQ14=0),0,ABS(1000*AM61/(SQRT(3)*AK29*AQ14)))</f>
        <v>0</v>
      </c>
      <c r="AL61" s="49"/>
      <c r="AM61" s="50">
        <v>0</v>
      </c>
      <c r="AN61" s="50"/>
      <c r="AO61" s="50"/>
      <c r="AP61" s="45">
        <f>-ABS(AM61)*TAN(ACOS(AQ14))</f>
        <v>0</v>
      </c>
      <c r="AQ61" s="45"/>
      <c r="AR61" s="180"/>
      <c r="AS61" s="48">
        <f>IF(OR(AS29=0,AY14=0),0,ABS(1000*AU61/(SQRT(3)*AS29*AY14)))</f>
        <v>0</v>
      </c>
      <c r="AT61" s="49"/>
      <c r="AU61" s="50">
        <v>0</v>
      </c>
      <c r="AV61" s="50"/>
      <c r="AW61" s="50"/>
      <c r="AX61" s="45">
        <f>-ABS(AU61)*TAN(ACOS(AY14))</f>
        <v>0</v>
      </c>
      <c r="AY61" s="45"/>
      <c r="AZ61" s="180"/>
      <c r="BA61" s="48">
        <f>IF(OR(BA29=0,BG14=0),0,ABS(1000*BC61/(SQRT(3)*BA29*BG14)))</f>
        <v>0</v>
      </c>
      <c r="BB61" s="49"/>
      <c r="BC61" s="50">
        <v>0</v>
      </c>
      <c r="BD61" s="50"/>
      <c r="BE61" s="50"/>
      <c r="BF61" s="45">
        <f>-ABS(BC61)*TAN(ACOS(BG14))</f>
        <v>0</v>
      </c>
      <c r="BG61" s="45"/>
      <c r="BH61" s="180"/>
      <c r="BI61" s="48">
        <f>IF(OR(BI29=0,BO14=0),0,ABS(1000*BK61/(SQRT(3)*BI29*BO14)))</f>
        <v>0</v>
      </c>
      <c r="BJ61" s="49"/>
      <c r="BK61" s="50">
        <v>0</v>
      </c>
      <c r="BL61" s="50"/>
      <c r="BM61" s="50"/>
      <c r="BN61" s="45">
        <f>-ABS(BK61)*TAN(ACOS(BO14))</f>
        <v>0</v>
      </c>
      <c r="BO61" s="45"/>
      <c r="BP61" s="180"/>
      <c r="BQ61" s="48">
        <f>IF(OR(BQ29=0,BW14=0),0,ABS(1000*BS61/(SQRT(3)*BQ29*BW14)))</f>
        <v>0</v>
      </c>
      <c r="BR61" s="49"/>
      <c r="BS61" s="50">
        <v>0</v>
      </c>
      <c r="BT61" s="50"/>
      <c r="BU61" s="50"/>
      <c r="BV61" s="45">
        <f>-ABS(BS61)*TAN(ACOS(BW14))</f>
        <v>0</v>
      </c>
      <c r="BW61" s="45"/>
      <c r="BX61" s="180"/>
      <c r="BY61" s="48">
        <f>IF(OR(BY29=0,CE14=0),0,ABS(1000*CA61/(SQRT(3)*BY29*CE14)))</f>
        <v>0</v>
      </c>
      <c r="BZ61" s="49"/>
      <c r="CA61" s="50">
        <v>0</v>
      </c>
      <c r="CB61" s="50"/>
      <c r="CC61" s="50"/>
      <c r="CD61" s="45">
        <f>-ABS(CA61)*TAN(ACOS(CE14))</f>
        <v>0</v>
      </c>
      <c r="CE61" s="45"/>
      <c r="CF61" s="180"/>
      <c r="CG61" s="48">
        <f>IF(OR(CG29=0,CM14=0),0,ABS(1000*CI61/(SQRT(3)*CG29*CM14)))</f>
        <v>0</v>
      </c>
      <c r="CH61" s="49"/>
      <c r="CI61" s="50">
        <v>0</v>
      </c>
      <c r="CJ61" s="50"/>
      <c r="CK61" s="50"/>
      <c r="CL61" s="45">
        <f>-ABS(CI61)*TAN(ACOS(CM14))</f>
        <v>0</v>
      </c>
      <c r="CM61" s="45"/>
      <c r="CN61" s="180"/>
      <c r="CO61" s="48">
        <f>IF(OR(CO29=0,CU14=0),0,ABS(1000*CQ61/(SQRT(3)*CO29*CU14)))</f>
        <v>0</v>
      </c>
      <c r="CP61" s="49"/>
      <c r="CQ61" s="50">
        <v>0</v>
      </c>
      <c r="CR61" s="50"/>
      <c r="CS61" s="50"/>
      <c r="CT61" s="45">
        <f>-ABS(CQ61)*TAN(ACOS(CU14))</f>
        <v>0</v>
      </c>
      <c r="CU61" s="45"/>
      <c r="CV61" s="180"/>
      <c r="CW61" s="48">
        <f>IF(OR(CW29=0,DC14=0),0,ABS(1000*CY61/(SQRT(3)*CW29*DC14)))</f>
        <v>0</v>
      </c>
      <c r="CX61" s="49"/>
      <c r="CY61" s="50">
        <v>0</v>
      </c>
      <c r="CZ61" s="50"/>
      <c r="DA61" s="50"/>
      <c r="DB61" s="45">
        <f>-ABS(CY61)*TAN(ACOS(DC14))</f>
        <v>0</v>
      </c>
      <c r="DC61" s="45"/>
      <c r="DD61" s="180"/>
      <c r="DE61" s="48">
        <f>IF(OR(DE29=0,DK14=0),0,ABS(1000*DG61/(SQRT(3)*DE29*DK14)))</f>
        <v>0</v>
      </c>
      <c r="DF61" s="49"/>
      <c r="DG61" s="50">
        <v>0</v>
      </c>
      <c r="DH61" s="50"/>
      <c r="DI61" s="50"/>
      <c r="DJ61" s="45">
        <f>-ABS(DG61)*TAN(ACOS(DK14))</f>
        <v>0</v>
      </c>
      <c r="DK61" s="45"/>
      <c r="DL61" s="180"/>
      <c r="DM61" s="48">
        <f>IF(OR(DM29=0,DS14=0),0,ABS(1000*DO61/(SQRT(3)*DM29*DS14)))</f>
        <v>0</v>
      </c>
      <c r="DN61" s="49"/>
      <c r="DO61" s="50">
        <v>0</v>
      </c>
      <c r="DP61" s="50"/>
      <c r="DQ61" s="50"/>
      <c r="DR61" s="45">
        <f>-ABS(DO61)*TAN(ACOS(DS14))</f>
        <v>0</v>
      </c>
      <c r="DS61" s="45"/>
      <c r="DT61" s="180"/>
      <c r="DU61" s="48">
        <f>IF(OR(DU29=0,EA14=0),0,ABS(1000*DW61/(SQRT(3)*DU29*EA14)))</f>
        <v>0</v>
      </c>
      <c r="DV61" s="49"/>
      <c r="DW61" s="50">
        <v>0</v>
      </c>
      <c r="DX61" s="50"/>
      <c r="DY61" s="50"/>
      <c r="DZ61" s="45">
        <f>-ABS(DW61)*TAN(ACOS(EA14))</f>
        <v>0</v>
      </c>
      <c r="EA61" s="45"/>
      <c r="EB61" s="180"/>
      <c r="EC61" s="48">
        <f>IF(OR(EC29=0,EI14=0),0,ABS(1000*EE61/(SQRT(3)*EC29*EI14)))</f>
        <v>0</v>
      </c>
      <c r="ED61" s="49"/>
      <c r="EE61" s="50">
        <v>0</v>
      </c>
      <c r="EF61" s="50"/>
      <c r="EG61" s="50"/>
      <c r="EH61" s="45">
        <f>-ABS(EE61)*TAN(ACOS(EI14))</f>
        <v>0</v>
      </c>
      <c r="EI61" s="45"/>
      <c r="EJ61" s="180"/>
      <c r="EK61" s="48">
        <f>IF(OR(EK29=0,EQ14=0),0,ABS(1000*EM61/(SQRT(3)*EK29*EQ14)))</f>
        <v>0</v>
      </c>
      <c r="EL61" s="49"/>
      <c r="EM61" s="50">
        <v>0</v>
      </c>
      <c r="EN61" s="50"/>
      <c r="EO61" s="50"/>
      <c r="EP61" s="45">
        <f>-ABS(EM61)*TAN(ACOS(EQ14))</f>
        <v>0</v>
      </c>
      <c r="EQ61" s="45"/>
      <c r="ER61" s="180"/>
      <c r="ES61" s="48">
        <f>IF(OR(ES29=0,EY14=0),0,ABS(1000*EU61/(SQRT(3)*ES29*EY14)))</f>
        <v>0</v>
      </c>
      <c r="ET61" s="49"/>
      <c r="EU61" s="50">
        <v>0</v>
      </c>
      <c r="EV61" s="50"/>
      <c r="EW61" s="50"/>
      <c r="EX61" s="45">
        <f>-ABS(EU61)*TAN(ACOS(EY14))</f>
        <v>0</v>
      </c>
      <c r="EY61" s="45"/>
      <c r="EZ61" s="180"/>
      <c r="FA61" s="48">
        <f>IF(OR(FA29=0,FG14=0),0,ABS(1000*FC61/(SQRT(3)*FA29*FG14)))</f>
        <v>0</v>
      </c>
      <c r="FB61" s="49"/>
      <c r="FC61" s="50">
        <v>0</v>
      </c>
      <c r="FD61" s="50"/>
      <c r="FE61" s="50"/>
      <c r="FF61" s="45">
        <f>-ABS(FC61)*TAN(ACOS(FG14))</f>
        <v>0</v>
      </c>
      <c r="FG61" s="45"/>
      <c r="FH61" s="180"/>
      <c r="FI61" s="48">
        <f>IF(OR(FI29=0,FO14=0),0,ABS(1000*FK61/(SQRT(3)*FI29*FO14)))</f>
        <v>0</v>
      </c>
      <c r="FJ61" s="49"/>
      <c r="FK61" s="50">
        <v>0</v>
      </c>
      <c r="FL61" s="50"/>
      <c r="FM61" s="50"/>
      <c r="FN61" s="45">
        <f>-ABS(FK61)*TAN(ACOS(FO14))</f>
        <v>0</v>
      </c>
      <c r="FO61" s="45"/>
      <c r="FP61" s="180"/>
      <c r="FQ61" s="48">
        <f>IF(OR(FQ29=0,FW14=0),0,ABS(1000*FS61/(SQRT(3)*FQ29*FW14)))</f>
        <v>0</v>
      </c>
      <c r="FR61" s="49"/>
      <c r="FS61" s="50">
        <v>0</v>
      </c>
      <c r="FT61" s="50"/>
      <c r="FU61" s="50"/>
      <c r="FV61" s="45">
        <f>-ABS(FS61)*TAN(ACOS(FW14))</f>
        <v>0</v>
      </c>
      <c r="FW61" s="45"/>
      <c r="FX61" s="180"/>
      <c r="FY61" s="48">
        <f>IF(OR(FY29=0,GE14=0),0,ABS(1000*GA61/(SQRT(3)*FY29*GE14)))</f>
        <v>0</v>
      </c>
      <c r="FZ61" s="49"/>
      <c r="GA61" s="50">
        <v>0</v>
      </c>
      <c r="GB61" s="50"/>
      <c r="GC61" s="50"/>
      <c r="GD61" s="45">
        <f>-ABS(GA61)*TAN(ACOS(GE14))</f>
        <v>0</v>
      </c>
      <c r="GE61" s="45"/>
      <c r="GF61" s="180"/>
      <c r="GG61" s="48">
        <f>IF(OR(GG29=0,GM14=0),0,ABS(1000*GI61/(SQRT(3)*GG29*GM14)))</f>
        <v>0</v>
      </c>
      <c r="GH61" s="49"/>
      <c r="GI61" s="50">
        <v>0</v>
      </c>
      <c r="GJ61" s="50"/>
      <c r="GK61" s="50"/>
      <c r="GL61" s="45">
        <f>-ABS(GI61)*TAN(ACOS(GM14))</f>
        <v>0</v>
      </c>
      <c r="GM61" s="45"/>
      <c r="GN61" s="180"/>
      <c r="GO61" s="48">
        <f>IF(OR(GO29=0,GU14=0),0,ABS(1000*GQ61/(SQRT(3)*GO29*GU14)))</f>
        <v>0</v>
      </c>
      <c r="GP61" s="49"/>
      <c r="GQ61" s="50">
        <v>0</v>
      </c>
      <c r="GR61" s="50"/>
      <c r="GS61" s="50"/>
      <c r="GT61" s="45">
        <f>-ABS(GQ61)*TAN(ACOS(GU14))</f>
        <v>0</v>
      </c>
      <c r="GU61" s="45"/>
      <c r="GV61" s="180"/>
    </row>
    <row r="62" spans="1:204" x14ac:dyDescent="0.2">
      <c r="A62" s="170" t="s">
        <v>79</v>
      </c>
      <c r="B62" s="171"/>
      <c r="C62" s="171"/>
      <c r="D62" s="171"/>
      <c r="E62" s="12"/>
      <c r="F62" s="12"/>
      <c r="G62" s="12">
        <v>49.1</v>
      </c>
      <c r="H62" s="12">
        <v>15</v>
      </c>
      <c r="I62" s="12"/>
      <c r="J62" s="12"/>
      <c r="K62" s="12"/>
      <c r="L62" s="13"/>
      <c r="M62" s="48">
        <f>IF(OR(M29=0,S14=0),0,ABS(1000*O62/(SQRT(3)*M29*S14)))</f>
        <v>28.816353558536932</v>
      </c>
      <c r="N62" s="49"/>
      <c r="O62" s="50">
        <v>-0.27599999308586121</v>
      </c>
      <c r="P62" s="50"/>
      <c r="Q62" s="50"/>
      <c r="R62" s="45">
        <f>-ABS(O62)*TAN(ACOS(S14))</f>
        <v>-0.16376876808358534</v>
      </c>
      <c r="S62" s="45"/>
      <c r="T62" s="180"/>
      <c r="U62" s="48">
        <f>IF(OR(U29=0,AA14=0),0,ABS(1000*W62/(SQRT(3)*U29*AA14)))</f>
        <v>24.992158612997628</v>
      </c>
      <c r="V62" s="49"/>
      <c r="W62" s="50">
        <v>-0.23899999260902405</v>
      </c>
      <c r="X62" s="50"/>
      <c r="Y62" s="50"/>
      <c r="Z62" s="45">
        <f>-ABS(W62)*TAN(ACOS(AA14))</f>
        <v>-0.14181425848583093</v>
      </c>
      <c r="AA62" s="45"/>
      <c r="AB62" s="180"/>
      <c r="AC62" s="48">
        <f>IF(OR(AC29=0,AI14=0),0,ABS(1000*AE62/(SQRT(3)*AC29*AI14)))</f>
        <v>22.933889804295806</v>
      </c>
      <c r="AD62" s="49"/>
      <c r="AE62" s="50">
        <v>-0.2199999988079071</v>
      </c>
      <c r="AF62" s="50"/>
      <c r="AG62" s="50"/>
      <c r="AH62" s="45">
        <f>-ABS(AE62)*TAN(ACOS(AI14))</f>
        <v>-0.13054032494831563</v>
      </c>
      <c r="AI62" s="45"/>
      <c r="AJ62" s="180"/>
      <c r="AK62" s="48">
        <f>IF(OR(AK29=0,AQ14=0),0,ABS(1000*AM62/(SQRT(3)*AK29*AQ14)))</f>
        <v>21.57870575980807</v>
      </c>
      <c r="AL62" s="49"/>
      <c r="AM62" s="50">
        <v>-0.2070000022649765</v>
      </c>
      <c r="AN62" s="50"/>
      <c r="AO62" s="50"/>
      <c r="AP62" s="45">
        <f>-ABS(AM62)*TAN(ACOS(AQ14))</f>
        <v>-0.12282658048360363</v>
      </c>
      <c r="AQ62" s="45"/>
      <c r="AR62" s="180"/>
      <c r="AS62" s="48">
        <f>IF(OR(AS29=0,AY14=0),0,ABS(1000*AU62/(SQRT(3)*AS29*AY14)))</f>
        <v>21.128917034313911</v>
      </c>
      <c r="AT62" s="49"/>
      <c r="AU62" s="50">
        <v>-0.20299999415874481</v>
      </c>
      <c r="AV62" s="50"/>
      <c r="AW62" s="50"/>
      <c r="AX62" s="45">
        <f>-ABS(AU62)*TAN(ACOS(AY14))</f>
        <v>-0.12045311520718194</v>
      </c>
      <c r="AY62" s="45"/>
      <c r="AZ62" s="180"/>
      <c r="BA62" s="48">
        <f>IF(OR(BA29=0,BG14=0),0,ABS(1000*BC62/(SQRT(3)*BA29*BG14)))</f>
        <v>23.835084657253375</v>
      </c>
      <c r="BB62" s="49"/>
      <c r="BC62" s="50">
        <v>-0.22900000214576721</v>
      </c>
      <c r="BD62" s="50"/>
      <c r="BE62" s="50"/>
      <c r="BF62" s="45">
        <f>-ABS(BC62)*TAN(ACOS(BG14))</f>
        <v>-0.13588061297843521</v>
      </c>
      <c r="BG62" s="45"/>
      <c r="BH62" s="180"/>
      <c r="BI62" s="48">
        <f>IF(OR(BI29=0,BO14=0),0,ABS(1000*BK62/(SQRT(3)*BI29*BO14)))</f>
        <v>28.861237730965716</v>
      </c>
      <c r="BJ62" s="49"/>
      <c r="BK62" s="50">
        <v>-0.27599999308586121</v>
      </c>
      <c r="BL62" s="50"/>
      <c r="BM62" s="50"/>
      <c r="BN62" s="45">
        <f>-ABS(BK62)*TAN(ACOS(BO14))</f>
        <v>-0.16376876808358534</v>
      </c>
      <c r="BO62" s="45"/>
      <c r="BP62" s="180"/>
      <c r="BQ62" s="48">
        <f>IF(OR(BQ29=0,BW14=0),0,ABS(1000*BS62/(SQRT(3)*BQ29*BW14)))</f>
        <v>37.017675632741692</v>
      </c>
      <c r="BR62" s="49"/>
      <c r="BS62" s="50">
        <v>-0.35400000214576721</v>
      </c>
      <c r="BT62" s="50"/>
      <c r="BU62" s="50"/>
      <c r="BV62" s="45">
        <f>-ABS(BS62)*TAN(ACOS(BW14))</f>
        <v>-0.21005125255551588</v>
      </c>
      <c r="BW62" s="45"/>
      <c r="BX62" s="180"/>
      <c r="BY62" s="48">
        <f>IF(OR(BY29=0,CE14=0),0,ABS(1000*CA62/(SQRT(3)*BY29*CE14)))</f>
        <v>41.680197400034302</v>
      </c>
      <c r="BZ62" s="49"/>
      <c r="CA62" s="50">
        <v>-0.39300000667572021</v>
      </c>
      <c r="CB62" s="50"/>
      <c r="CC62" s="50"/>
      <c r="CD62" s="45">
        <f>-ABS(CA62)*TAN(ACOS(CE14))</f>
        <v>-0.23319249479148113</v>
      </c>
      <c r="CE62" s="45"/>
      <c r="CF62" s="180"/>
      <c r="CG62" s="48">
        <f>IF(OR(CG29=0,CM14=0),0,ABS(1000*CI62/(SQRT(3)*CG29*CM14)))</f>
        <v>44.614199085406433</v>
      </c>
      <c r="CH62" s="49"/>
      <c r="CI62" s="50">
        <v>-0.41999998688697815</v>
      </c>
      <c r="CJ62" s="50"/>
      <c r="CK62" s="50"/>
      <c r="CL62" s="45">
        <f>-ABS(CI62)*TAN(ACOS(CM14))</f>
        <v>-0.24921334119818131</v>
      </c>
      <c r="CM62" s="45"/>
      <c r="CN62" s="180"/>
      <c r="CO62" s="48">
        <f>IF(OR(CO29=0,CU14=0),0,ABS(1000*CQ62/(SQRT(3)*CO29*CU14)))</f>
        <v>42.171043450907412</v>
      </c>
      <c r="CP62" s="49"/>
      <c r="CQ62" s="50">
        <v>-0.3970000147819519</v>
      </c>
      <c r="CR62" s="50"/>
      <c r="CS62" s="50"/>
      <c r="CT62" s="45">
        <f>-ABS(CQ62)*TAN(ACOS(CU14))</f>
        <v>-0.23556596006790284</v>
      </c>
      <c r="CU62" s="45"/>
      <c r="CV62" s="180"/>
      <c r="CW62" s="48">
        <f>IF(OR(CW29=0,DC14=0),0,ABS(1000*CY62/(SQRT(3)*CW29*DC14)))</f>
        <v>48.989493437670696</v>
      </c>
      <c r="CX62" s="49"/>
      <c r="CY62" s="50">
        <v>-0.45899999141693115</v>
      </c>
      <c r="CZ62" s="50"/>
      <c r="DA62" s="50"/>
      <c r="DB62" s="45">
        <f>-ABS(CY62)*TAN(ACOS(DC14))</f>
        <v>-0.27235458343414659</v>
      </c>
      <c r="DC62" s="45"/>
      <c r="DD62" s="180"/>
      <c r="DE62" s="48">
        <f>IF(OR(DE29=0,DK14=0),0,ABS(1000*DG62/(SQRT(3)*DE29*DK14)))</f>
        <v>49.018293869842807</v>
      </c>
      <c r="DF62" s="49"/>
      <c r="DG62" s="50">
        <v>-0.46000000834465027</v>
      </c>
      <c r="DH62" s="50"/>
      <c r="DI62" s="50"/>
      <c r="DJ62" s="45">
        <f>-ABS(DG62)*TAN(ACOS(DK14))</f>
        <v>-0.27294795859508125</v>
      </c>
      <c r="DK62" s="45"/>
      <c r="DL62" s="180"/>
      <c r="DM62" s="48">
        <f>IF(OR(DM29=0,DS14=0),0,ABS(1000*DO62/(SQRT(3)*DM29*DS14)))</f>
        <v>48.785981745905559</v>
      </c>
      <c r="DN62" s="49"/>
      <c r="DO62" s="50">
        <v>-0.46000000834465027</v>
      </c>
      <c r="DP62" s="50"/>
      <c r="DQ62" s="50"/>
      <c r="DR62" s="45">
        <f>-ABS(DO62)*TAN(ACOS(DS14))</f>
        <v>-0.27294795859508125</v>
      </c>
      <c r="DS62" s="45"/>
      <c r="DT62" s="180"/>
      <c r="DU62" s="48">
        <f>IF(OR(DU29=0,EA14=0),0,ABS(1000*DW62/(SQRT(3)*DU29*EA14)))</f>
        <v>48.497251669733757</v>
      </c>
      <c r="DV62" s="49"/>
      <c r="DW62" s="50">
        <v>-0.45800000429153442</v>
      </c>
      <c r="DX62" s="50"/>
      <c r="DY62" s="50"/>
      <c r="DZ62" s="45">
        <f>-ABS(DW62)*TAN(ACOS(EA14))</f>
        <v>-0.27176122595687041</v>
      </c>
      <c r="EA62" s="45"/>
      <c r="EB62" s="180"/>
      <c r="EC62" s="48">
        <f>IF(OR(EC29=0,EI14=0),0,ABS(1000*EE62/(SQRT(3)*EC29*EI14)))</f>
        <v>49.822531529854714</v>
      </c>
      <c r="ED62" s="49"/>
      <c r="EE62" s="50">
        <v>-0.47200000286102295</v>
      </c>
      <c r="EF62" s="50"/>
      <c r="EG62" s="50"/>
      <c r="EH62" s="45">
        <f>-ABS(EE62)*TAN(ACOS(EI14))</f>
        <v>-0.28006833674068782</v>
      </c>
      <c r="EI62" s="45"/>
      <c r="EJ62" s="180"/>
      <c r="EK62" s="48">
        <f>IF(OR(EK29=0,EQ14=0),0,ABS(1000*EM62/(SQRT(3)*EK29*EQ14)))</f>
        <v>49.903806018156935</v>
      </c>
      <c r="EL62" s="49"/>
      <c r="EM62" s="50">
        <v>-0.47499999403953552</v>
      </c>
      <c r="EN62" s="50"/>
      <c r="EO62" s="50"/>
      <c r="EP62" s="45">
        <f>-ABS(EM62)*TAN(ACOS(EQ14))</f>
        <v>-0.28184842685617484</v>
      </c>
      <c r="EQ62" s="45"/>
      <c r="ER62" s="180"/>
      <c r="ES62" s="48">
        <f>IF(OR(ES29=0,EY14=0),0,ABS(1000*EU62/(SQRT(3)*ES29*EY14)))</f>
        <v>51.349953486577405</v>
      </c>
      <c r="ET62" s="49"/>
      <c r="EU62" s="50">
        <v>-0.48800000548362732</v>
      </c>
      <c r="EV62" s="50"/>
      <c r="EW62" s="50"/>
      <c r="EX62" s="45">
        <f>-ABS(EU62)*TAN(ACOS(EY14))</f>
        <v>-0.28956218016271612</v>
      </c>
      <c r="EY62" s="45"/>
      <c r="EZ62" s="180"/>
      <c r="FA62" s="48">
        <f>IF(OR(FA29=0,FG14=0),0,ABS(1000*FC62/(SQRT(3)*FA29*FG14)))</f>
        <v>51.794898339720007</v>
      </c>
      <c r="FB62" s="49"/>
      <c r="FC62" s="50">
        <v>-0.49300000071525574</v>
      </c>
      <c r="FD62" s="50"/>
      <c r="FE62" s="50"/>
      <c r="FF62" s="45">
        <f>-ABS(FC62)*TAN(ACOS(FG14))</f>
        <v>-0.29252900291641398</v>
      </c>
      <c r="FG62" s="45"/>
      <c r="FH62" s="180"/>
      <c r="FI62" s="48">
        <f>IF(OR(FI29=0,FO14=0),0,ABS(1000*FK62/(SQRT(3)*FI29*FO14)))</f>
        <v>50.846247118798914</v>
      </c>
      <c r="FJ62" s="49"/>
      <c r="FK62" s="50">
        <v>-0.4869999885559082</v>
      </c>
      <c r="FL62" s="50"/>
      <c r="FM62" s="50"/>
      <c r="FN62" s="45">
        <f>-ABS(FK62)*TAN(ACOS(FO14))</f>
        <v>-0.28896880500178146</v>
      </c>
      <c r="FO62" s="45"/>
      <c r="FP62" s="180"/>
      <c r="FQ62" s="48">
        <f>IF(OR(FQ29=0,FW14=0),0,ABS(1000*FS62/(SQRT(3)*FQ29*FW14)))</f>
        <v>49.982023208958829</v>
      </c>
      <c r="FR62" s="49"/>
      <c r="FS62" s="50">
        <v>-0.47499999403953552</v>
      </c>
      <c r="FT62" s="50"/>
      <c r="FU62" s="50"/>
      <c r="FV62" s="45">
        <f>-ABS(FS62)*TAN(ACOS(FW14))</f>
        <v>-0.28184842685617484</v>
      </c>
      <c r="FW62" s="45"/>
      <c r="FX62" s="180"/>
      <c r="FY62" s="48">
        <f>IF(OR(FY29=0,GE14=0),0,ABS(1000*GA62/(SQRT(3)*FY29*GE14)))</f>
        <v>47.816964189843659</v>
      </c>
      <c r="FZ62" s="49"/>
      <c r="GA62" s="50">
        <v>-0.45300000905990601</v>
      </c>
      <c r="GB62" s="50"/>
      <c r="GC62" s="50"/>
      <c r="GD62" s="45">
        <f>-ABS(GA62)*TAN(ACOS(GE14))</f>
        <v>-0.26879440320317255</v>
      </c>
      <c r="GE62" s="45"/>
      <c r="GF62" s="180"/>
      <c r="GG62" s="48">
        <f>IF(OR(GG29=0,GM14=0),0,ABS(1000*GI62/(SQRT(3)*GG29*GM14)))</f>
        <v>43.066932967901458</v>
      </c>
      <c r="GH62" s="49"/>
      <c r="GI62" s="50">
        <v>-0.40799999237060547</v>
      </c>
      <c r="GJ62" s="50"/>
      <c r="GK62" s="50"/>
      <c r="GL62" s="45">
        <f>-ABS(GI62)*TAN(ACOS(GM14))</f>
        <v>-0.24209296305257474</v>
      </c>
      <c r="GM62" s="45"/>
      <c r="GN62" s="180"/>
      <c r="GO62" s="48">
        <f>IF(OR(GO29=0,GU14=0),0,ABS(1000*GQ62/(SQRT(3)*GO29*GU14)))</f>
        <v>36.56110360531369</v>
      </c>
      <c r="GP62" s="49"/>
      <c r="GQ62" s="50">
        <v>-0.34799998998641968</v>
      </c>
      <c r="GR62" s="50"/>
      <c r="GS62" s="50"/>
      <c r="GT62" s="45">
        <f>-ABS(GQ62)*TAN(ACOS(GU14))</f>
        <v>-0.20649105464088333</v>
      </c>
      <c r="GU62" s="45"/>
      <c r="GV62" s="180"/>
    </row>
    <row r="63" spans="1:204" x14ac:dyDescent="0.2">
      <c r="A63" s="170" t="s">
        <v>80</v>
      </c>
      <c r="B63" s="171"/>
      <c r="C63" s="171"/>
      <c r="D63" s="171"/>
      <c r="E63" s="12"/>
      <c r="F63" s="12"/>
      <c r="G63" s="12">
        <v>49.1</v>
      </c>
      <c r="H63" s="12">
        <v>15</v>
      </c>
      <c r="I63" s="12"/>
      <c r="J63" s="12"/>
      <c r="K63" s="12"/>
      <c r="L63" s="13"/>
      <c r="M63" s="48">
        <f>IF(OR(M29=0,S14=0),0,ABS(1000*O63/(SQRT(3)*M29*S14)))</f>
        <v>14.616991363894794</v>
      </c>
      <c r="N63" s="49"/>
      <c r="O63" s="50">
        <v>-0.14000000059604645</v>
      </c>
      <c r="P63" s="50"/>
      <c r="Q63" s="50"/>
      <c r="R63" s="45">
        <f>-ABS(O63)*TAN(ACOS(S14))</f>
        <v>-8.3071116680003526E-2</v>
      </c>
      <c r="S63" s="45"/>
      <c r="T63" s="180"/>
      <c r="U63" s="48">
        <f>IF(OR(U29=0,AA14=0),0,ABS(1000*W63/(SQRT(3)*U29*AA14)))</f>
        <v>13.175782984383487</v>
      </c>
      <c r="V63" s="49"/>
      <c r="W63" s="50">
        <v>-0.12600000202655792</v>
      </c>
      <c r="X63" s="50"/>
      <c r="Y63" s="50"/>
      <c r="Z63" s="45">
        <f>-ABS(W63)*TAN(ACOS(AA14))</f>
        <v>-7.4764005896186092E-2</v>
      </c>
      <c r="AA63" s="45"/>
      <c r="AB63" s="180"/>
      <c r="AC63" s="48">
        <f>IF(OR(AC29=0,AI14=0),0,ABS(1000*AE63/(SQRT(3)*AC29*AI14)))</f>
        <v>9.3820462526767017</v>
      </c>
      <c r="AD63" s="49"/>
      <c r="AE63" s="50">
        <v>-9.0000003576278687E-2</v>
      </c>
      <c r="AF63" s="50"/>
      <c r="AG63" s="50"/>
      <c r="AH63" s="45">
        <f>-ABS(AE63)*TAN(ACOS(AI14))</f>
        <v>-5.34028626175371E-2</v>
      </c>
      <c r="AI63" s="45"/>
      <c r="AJ63" s="180"/>
      <c r="AK63" s="48">
        <f>IF(OR(AK29=0,AQ14=0),0,ABS(1000*AM63/(SQRT(3)*AK29*AQ14)))</f>
        <v>12.092414341652177</v>
      </c>
      <c r="AL63" s="49"/>
      <c r="AM63" s="50">
        <v>-0.11599999666213989</v>
      </c>
      <c r="AN63" s="50"/>
      <c r="AO63" s="50"/>
      <c r="AP63" s="45">
        <f>-ABS(AM63)*TAN(ACOS(AQ14))</f>
        <v>-6.8830351546961113E-2</v>
      </c>
      <c r="AQ63" s="45"/>
      <c r="AR63" s="180"/>
      <c r="AS63" s="48">
        <f>IF(OR(AS29=0,AY14=0),0,ABS(1000*AU63/(SQRT(3)*AS29*AY14)))</f>
        <v>9.992000548233019</v>
      </c>
      <c r="AT63" s="49"/>
      <c r="AU63" s="50">
        <v>-9.6000000834465027E-2</v>
      </c>
      <c r="AV63" s="50"/>
      <c r="AW63" s="50"/>
      <c r="AX63" s="45">
        <f>-ABS(AU63)*TAN(ACOS(AY14))</f>
        <v>-5.6963051690340397E-2</v>
      </c>
      <c r="AY63" s="45"/>
      <c r="AZ63" s="180"/>
      <c r="BA63" s="48">
        <f>IF(OR(BA29=0,BG14=0),0,ABS(1000*BC63/(SQRT(3)*BA29*BG14)))</f>
        <v>9.992000548233019</v>
      </c>
      <c r="BB63" s="49"/>
      <c r="BC63" s="50">
        <v>-9.6000000834465027E-2</v>
      </c>
      <c r="BD63" s="50"/>
      <c r="BE63" s="50"/>
      <c r="BF63" s="45">
        <f>-ABS(BC63)*TAN(ACOS(BG14))</f>
        <v>-5.6963051690340397E-2</v>
      </c>
      <c r="BG63" s="45"/>
      <c r="BH63" s="180"/>
      <c r="BI63" s="48">
        <f>IF(OR(BI29=0,BO14=0),0,ABS(1000*BK63/(SQRT(3)*BI29*BO14)))</f>
        <v>10.561540526619781</v>
      </c>
      <c r="BJ63" s="49"/>
      <c r="BK63" s="50">
        <v>-0.10100000351667404</v>
      </c>
      <c r="BL63" s="50"/>
      <c r="BM63" s="50"/>
      <c r="BN63" s="45">
        <f>-ABS(BK63)*TAN(ACOS(BO14))</f>
        <v>-5.9929878864952886E-2</v>
      </c>
      <c r="BO63" s="45"/>
      <c r="BP63" s="180"/>
      <c r="BQ63" s="48">
        <f>IF(OR(BQ29=0,BW14=0),0,ABS(1000*BS63/(SQRT(3)*BQ29*BW14)))</f>
        <v>15.058036806032542</v>
      </c>
      <c r="BR63" s="49"/>
      <c r="BS63" s="50">
        <v>-0.14399999380111694</v>
      </c>
      <c r="BT63" s="50"/>
      <c r="BU63" s="50"/>
      <c r="BV63" s="45">
        <f>-ABS(BS63)*TAN(ACOS(BW14))</f>
        <v>-8.5444573114595967E-2</v>
      </c>
      <c r="BW63" s="45"/>
      <c r="BX63" s="180"/>
      <c r="BY63" s="48">
        <f>IF(OR(BY29=0,CE14=0),0,ABS(1000*CA63/(SQRT(3)*BY29*CE14)))</f>
        <v>30.120041343747527</v>
      </c>
      <c r="BZ63" s="49"/>
      <c r="CA63" s="50">
        <v>-0.28400000929832458</v>
      </c>
      <c r="CB63" s="50"/>
      <c r="CC63" s="50"/>
      <c r="CD63" s="45">
        <f>-ABS(CA63)*TAN(ACOS(CE14))</f>
        <v>-0.16851569863642873</v>
      </c>
      <c r="CE63" s="45"/>
      <c r="CF63" s="180"/>
      <c r="CG63" s="48">
        <f>IF(OR(CG29=0,CM14=0),0,ABS(1000*CI63/(SQRT(3)*CG29*CM14)))</f>
        <v>27.618313568788249</v>
      </c>
      <c r="CH63" s="49"/>
      <c r="CI63" s="50">
        <v>-0.25999999046325684</v>
      </c>
      <c r="CJ63" s="50"/>
      <c r="CK63" s="50"/>
      <c r="CL63" s="45">
        <f>-ABS(CI63)*TAN(ACOS(CM14))</f>
        <v>-0.15427492466155707</v>
      </c>
      <c r="CM63" s="45"/>
      <c r="CN63" s="180"/>
      <c r="CO63" s="48">
        <f>IF(OR(CO29=0,CU14=0),0,ABS(1000*CQ63/(SQRT(3)*CO29*CU14)))</f>
        <v>31.442389313749299</v>
      </c>
      <c r="CP63" s="49"/>
      <c r="CQ63" s="50">
        <v>-0.29600000381469727</v>
      </c>
      <c r="CR63" s="50"/>
      <c r="CS63" s="50"/>
      <c r="CT63" s="45">
        <f>-ABS(CQ63)*TAN(ACOS(CU14))</f>
        <v>-0.17563607678203533</v>
      </c>
      <c r="CU63" s="45"/>
      <c r="CV63" s="180"/>
      <c r="CW63" s="48">
        <f>IF(OR(CW29=0,DC14=0),0,ABS(1000*CY63/(SQRT(3)*CW29*DC14)))</f>
        <v>25.615421311764205</v>
      </c>
      <c r="CX63" s="49"/>
      <c r="CY63" s="50">
        <v>-0.23999999463558197</v>
      </c>
      <c r="CZ63" s="50"/>
      <c r="DA63" s="50"/>
      <c r="DB63" s="45">
        <f>-ABS(CY63)*TAN(ACOS(DC14))</f>
        <v>-0.14240762480493635</v>
      </c>
      <c r="DC63" s="45"/>
      <c r="DD63" s="180"/>
      <c r="DE63" s="48">
        <f>IF(OR(DE29=0,DK14=0),0,ABS(1000*DG63/(SQRT(3)*DE29*DK14)))</f>
        <v>24.509146934921404</v>
      </c>
      <c r="DF63" s="49"/>
      <c r="DG63" s="50">
        <v>-0.23000000417232513</v>
      </c>
      <c r="DH63" s="50"/>
      <c r="DI63" s="50"/>
      <c r="DJ63" s="45">
        <f>-ABS(DG63)*TAN(ACOS(DK14))</f>
        <v>-0.13647397929754063</v>
      </c>
      <c r="DK63" s="45"/>
      <c r="DL63" s="180"/>
      <c r="DM63" s="48">
        <f>IF(OR(DM29=0,DS14=0),0,ABS(1000*DO63/(SQRT(3)*DM29*DS14)))</f>
        <v>34.150186273915068</v>
      </c>
      <c r="DN63" s="49"/>
      <c r="DO63" s="50">
        <v>-0.32199999690055847</v>
      </c>
      <c r="DP63" s="50"/>
      <c r="DQ63" s="50"/>
      <c r="DR63" s="45">
        <f>-ABS(DO63)*TAN(ACOS(DS14))</f>
        <v>-0.19106356571145933</v>
      </c>
      <c r="DS63" s="45"/>
      <c r="DT63" s="180"/>
      <c r="DU63" s="48">
        <f>IF(OR(DU29=0,EA14=0),0,ABS(1000*DW63/(SQRT(3)*DU29*EA14)))</f>
        <v>26.895856335846808</v>
      </c>
      <c r="DV63" s="49"/>
      <c r="DW63" s="50">
        <v>-0.25400000810623169</v>
      </c>
      <c r="DX63" s="50"/>
      <c r="DY63" s="50"/>
      <c r="DZ63" s="45">
        <f>-ABS(DW63)*TAN(ACOS(EA14))</f>
        <v>-0.15071474443058303</v>
      </c>
      <c r="EA63" s="45"/>
      <c r="EB63" s="180"/>
      <c r="EC63" s="48">
        <f>IF(OR(EC29=0,EI14=0),0,ABS(1000*EE63/(SQRT(3)*EC29*EI14)))</f>
        <v>27.233500804461158</v>
      </c>
      <c r="ED63" s="49"/>
      <c r="EE63" s="50">
        <v>-0.25799998641014099</v>
      </c>
      <c r="EF63" s="50"/>
      <c r="EG63" s="50"/>
      <c r="EH63" s="45">
        <f>-ABS(EE63)*TAN(ACOS(EI14))</f>
        <v>-0.15308819202334623</v>
      </c>
      <c r="EI63" s="45"/>
      <c r="EJ63" s="180"/>
      <c r="EK63" s="48">
        <f>IF(OR(EK29=0,EQ14=0),0,ABS(1000*EM63/(SQRT(3)*EK29*EQ14)))</f>
        <v>19.331158821916954</v>
      </c>
      <c r="EL63" s="49"/>
      <c r="EM63" s="50">
        <v>-0.18400000035762787</v>
      </c>
      <c r="EN63" s="50"/>
      <c r="EO63" s="50"/>
      <c r="EP63" s="45">
        <f>-ABS(EM63)*TAN(ACOS(EQ14))</f>
        <v>-0.10917918166966666</v>
      </c>
      <c r="EQ63" s="45"/>
      <c r="ER63" s="180"/>
      <c r="ES63" s="48">
        <f>IF(OR(ES29=0,EY14=0),0,ABS(1000*EU63/(SQRT(3)*ES29*EY14)))</f>
        <v>16.204698166439865</v>
      </c>
      <c r="ET63" s="49"/>
      <c r="EU63" s="50">
        <v>-0.15399999916553497</v>
      </c>
      <c r="EV63" s="50"/>
      <c r="EW63" s="50"/>
      <c r="EX63" s="45">
        <f>-ABS(EU63)*TAN(ACOS(EY14))</f>
        <v>-9.1378227463820946E-2</v>
      </c>
      <c r="EY63" s="45"/>
      <c r="EZ63" s="180"/>
      <c r="FA63" s="48">
        <f>IF(OR(FA29=0,FG14=0),0,ABS(1000*FC63/(SQRT(3)*FA29*FG14)))</f>
        <v>10.926307364412924</v>
      </c>
      <c r="FB63" s="49"/>
      <c r="FC63" s="50">
        <v>-0.10400000214576721</v>
      </c>
      <c r="FD63" s="50"/>
      <c r="FE63" s="50"/>
      <c r="FF63" s="45">
        <f>-ABS(FC63)*TAN(ACOS(FG14))</f>
        <v>-6.1709973401354527E-2</v>
      </c>
      <c r="FG63" s="45"/>
      <c r="FH63" s="180"/>
      <c r="FI63" s="48">
        <f>IF(OR(FI29=0,FO14=0),0,ABS(1000*FK63/(SQRT(3)*FI29*FO14)))</f>
        <v>13.677327288863063</v>
      </c>
      <c r="FJ63" s="49"/>
      <c r="FK63" s="50">
        <v>-0.13099999725818634</v>
      </c>
      <c r="FL63" s="50"/>
      <c r="FM63" s="50"/>
      <c r="FN63" s="45">
        <f>-ABS(FK63)*TAN(ACOS(FO14))</f>
        <v>-7.7730828649883968E-2</v>
      </c>
      <c r="FO63" s="45"/>
      <c r="FP63" s="180"/>
      <c r="FQ63" s="48">
        <f>IF(OR(FQ29=0,FW14=0),0,ABS(1000*FS63/(SQRT(3)*FQ29*FW14)))</f>
        <v>15.152444468574656</v>
      </c>
      <c r="FR63" s="49"/>
      <c r="FS63" s="50">
        <v>-0.14399999380111694</v>
      </c>
      <c r="FT63" s="50"/>
      <c r="FU63" s="50"/>
      <c r="FV63" s="45">
        <f>-ABS(FS63)*TAN(ACOS(FW14))</f>
        <v>-8.5444573114595967E-2</v>
      </c>
      <c r="FW63" s="45"/>
      <c r="FX63" s="180"/>
      <c r="FY63" s="48">
        <f>IF(OR(FY29=0,GE14=0),0,ABS(1000*GA63/(SQRT(3)*FY29*GE14)))</f>
        <v>15.622319315151739</v>
      </c>
      <c r="FZ63" s="49"/>
      <c r="GA63" s="50">
        <v>-0.14800000190734863</v>
      </c>
      <c r="GB63" s="50"/>
      <c r="GC63" s="50"/>
      <c r="GD63" s="45">
        <f>-ABS(GA63)*TAN(ACOS(GE14))</f>
        <v>-8.7818038391017664E-2</v>
      </c>
      <c r="GE63" s="45"/>
      <c r="GF63" s="180"/>
      <c r="GG63" s="48">
        <f>IF(OR(GG29=0,GM14=0),0,ABS(1000*GI63/(SQRT(3)*GG29*GM14)))</f>
        <v>15.833432163440303</v>
      </c>
      <c r="GH63" s="49"/>
      <c r="GI63" s="50">
        <v>-0.15000000596046448</v>
      </c>
      <c r="GJ63" s="50"/>
      <c r="GK63" s="50"/>
      <c r="GL63" s="45">
        <f>-ABS(GI63)*TAN(ACOS(GM14))</f>
        <v>-8.9004771029228505E-2</v>
      </c>
      <c r="GM63" s="45"/>
      <c r="GN63" s="180"/>
      <c r="GO63" s="48">
        <f>IF(OR(GO29=0,GU14=0),0,ABS(1000*GQ63/(SQRT(3)*GO29*GU14)))</f>
        <v>16.179339329662241</v>
      </c>
      <c r="GP63" s="49"/>
      <c r="GQ63" s="50">
        <v>-0.15399999916553497</v>
      </c>
      <c r="GR63" s="50"/>
      <c r="GS63" s="50"/>
      <c r="GT63" s="45">
        <f>-ABS(GQ63)*TAN(ACOS(GU14))</f>
        <v>-9.1378227463820946E-2</v>
      </c>
      <c r="GU63" s="45"/>
      <c r="GV63" s="180"/>
    </row>
    <row r="64" spans="1:204" x14ac:dyDescent="0.2">
      <c r="A64" s="170" t="s">
        <v>81</v>
      </c>
      <c r="B64" s="171"/>
      <c r="C64" s="171"/>
      <c r="D64" s="171"/>
      <c r="E64" s="12"/>
      <c r="F64" s="12"/>
      <c r="G64" s="12"/>
      <c r="H64" s="12"/>
      <c r="I64" s="12">
        <v>49.8</v>
      </c>
      <c r="J64" s="12">
        <v>60</v>
      </c>
      <c r="K64" s="12">
        <v>49.2</v>
      </c>
      <c r="L64" s="13">
        <v>0.5</v>
      </c>
      <c r="M64" s="48">
        <f>IF(OR(M29=0,S14=0),0,ABS(1000*O64/(SQRT(3)*M29*S14)))</f>
        <v>0</v>
      </c>
      <c r="N64" s="49"/>
      <c r="O64" s="50">
        <v>0</v>
      </c>
      <c r="P64" s="50"/>
      <c r="Q64" s="50"/>
      <c r="R64" s="45">
        <f>-ABS(O64)*TAN(ACOS(S14))</f>
        <v>0</v>
      </c>
      <c r="S64" s="45"/>
      <c r="T64" s="180"/>
      <c r="U64" s="48">
        <f>IF(OR(U29=0,AA14=0),0,ABS(1000*W64/(SQRT(3)*U29*AA14)))</f>
        <v>0</v>
      </c>
      <c r="V64" s="49"/>
      <c r="W64" s="50">
        <v>0</v>
      </c>
      <c r="X64" s="50"/>
      <c r="Y64" s="50"/>
      <c r="Z64" s="45">
        <f>-ABS(W64)*TAN(ACOS(AA14))</f>
        <v>0</v>
      </c>
      <c r="AA64" s="45"/>
      <c r="AB64" s="180"/>
      <c r="AC64" s="48">
        <f>IF(OR(AC29=0,AI14=0),0,ABS(1000*AE64/(SQRT(3)*AC29*AI14)))</f>
        <v>3.7528181903965074</v>
      </c>
      <c r="AD64" s="49"/>
      <c r="AE64" s="50">
        <v>-3.5999998450279236E-2</v>
      </c>
      <c r="AF64" s="50"/>
      <c r="AG64" s="50"/>
      <c r="AH64" s="45">
        <f>-ABS(AE64)*TAN(ACOS(AI14))</f>
        <v>-2.1361143278648992E-2</v>
      </c>
      <c r="AI64" s="45"/>
      <c r="AJ64" s="180"/>
      <c r="AK64" s="48">
        <f>IF(OR(AK29=0,AQ14=0),0,ABS(1000*AM64/(SQRT(3)*AK29*AQ14)))</f>
        <v>0</v>
      </c>
      <c r="AL64" s="49"/>
      <c r="AM64" s="50">
        <v>0</v>
      </c>
      <c r="AN64" s="50"/>
      <c r="AO64" s="50"/>
      <c r="AP64" s="45">
        <f>-ABS(AM64)*TAN(ACOS(AQ14))</f>
        <v>0</v>
      </c>
      <c r="AQ64" s="45"/>
      <c r="AR64" s="180"/>
      <c r="AS64" s="48">
        <f>IF(OR(AS29=0,AY14=0),0,ABS(1000*AU64/(SQRT(3)*AS29*AY14)))</f>
        <v>0</v>
      </c>
      <c r="AT64" s="49"/>
      <c r="AU64" s="50">
        <v>0</v>
      </c>
      <c r="AV64" s="50"/>
      <c r="AW64" s="50"/>
      <c r="AX64" s="45">
        <f>-ABS(AU64)*TAN(ACOS(AY14))</f>
        <v>0</v>
      </c>
      <c r="AY64" s="45"/>
      <c r="AZ64" s="180"/>
      <c r="BA64" s="48">
        <f>IF(OR(BA29=0,BG14=0),0,ABS(1000*BC64/(SQRT(3)*BA29*BG14)))</f>
        <v>3.7470000117170574</v>
      </c>
      <c r="BB64" s="49"/>
      <c r="BC64" s="50">
        <v>-3.5999998450279236E-2</v>
      </c>
      <c r="BD64" s="50"/>
      <c r="BE64" s="50"/>
      <c r="BF64" s="45">
        <f>-ABS(BC64)*TAN(ACOS(BG14))</f>
        <v>-2.1361143278648992E-2</v>
      </c>
      <c r="BG64" s="45"/>
      <c r="BH64" s="180"/>
      <c r="BI64" s="48">
        <f>IF(OR(BI29=0,BO14=0),0,ABS(1000*BK64/(SQRT(3)*BI29*BO14)))</f>
        <v>0</v>
      </c>
      <c r="BJ64" s="49"/>
      <c r="BK64" s="50">
        <v>0</v>
      </c>
      <c r="BL64" s="50"/>
      <c r="BM64" s="50"/>
      <c r="BN64" s="45">
        <f>-ABS(BK64)*TAN(ACOS(BO14))</f>
        <v>0</v>
      </c>
      <c r="BO64" s="45"/>
      <c r="BP64" s="180"/>
      <c r="BQ64" s="48">
        <f>IF(OR(BQ29=0,BW14=0),0,ABS(1000*BS64/(SQRT(3)*BQ29*BW14)))</f>
        <v>0</v>
      </c>
      <c r="BR64" s="49"/>
      <c r="BS64" s="50">
        <v>0</v>
      </c>
      <c r="BT64" s="50"/>
      <c r="BU64" s="50"/>
      <c r="BV64" s="45">
        <f>-ABS(BS64)*TAN(ACOS(BW14))</f>
        <v>0</v>
      </c>
      <c r="BW64" s="45"/>
      <c r="BX64" s="180"/>
      <c r="BY64" s="48">
        <f>IF(OR(BY29=0,CE14=0),0,ABS(1000*CA64/(SQRT(3)*BY29*CE14)))</f>
        <v>0</v>
      </c>
      <c r="BZ64" s="49"/>
      <c r="CA64" s="50">
        <v>0</v>
      </c>
      <c r="CB64" s="50"/>
      <c r="CC64" s="50"/>
      <c r="CD64" s="45">
        <f>-ABS(CA64)*TAN(ACOS(CE14))</f>
        <v>0</v>
      </c>
      <c r="CE64" s="45"/>
      <c r="CF64" s="180"/>
      <c r="CG64" s="48">
        <f>IF(OR(CG29=0,CM14=0),0,ABS(1000*CI64/(SQRT(3)*CG29*CM14)))</f>
        <v>3.824074162095831</v>
      </c>
      <c r="CH64" s="49"/>
      <c r="CI64" s="50">
        <v>-3.5999998450279236E-2</v>
      </c>
      <c r="CJ64" s="50"/>
      <c r="CK64" s="50"/>
      <c r="CL64" s="45">
        <f>-ABS(CI64)*TAN(ACOS(CM14))</f>
        <v>-2.1361143278648992E-2</v>
      </c>
      <c r="CM64" s="45"/>
      <c r="CN64" s="180"/>
      <c r="CO64" s="48">
        <f>IF(OR(CO29=0,CU14=0),0,ABS(1000*CQ64/(SQRT(3)*CO29*CU14)))</f>
        <v>0</v>
      </c>
      <c r="CP64" s="49"/>
      <c r="CQ64" s="50">
        <v>0</v>
      </c>
      <c r="CR64" s="50"/>
      <c r="CS64" s="50"/>
      <c r="CT64" s="45">
        <f>-ABS(CQ64)*TAN(ACOS(CU14))</f>
        <v>0</v>
      </c>
      <c r="CU64" s="45"/>
      <c r="CV64" s="180"/>
      <c r="CW64" s="48">
        <f>IF(OR(CW29=0,DC14=0),0,ABS(1000*CY64/(SQRT(3)*CW29*DC14)))</f>
        <v>0</v>
      </c>
      <c r="CX64" s="49"/>
      <c r="CY64" s="50">
        <v>0</v>
      </c>
      <c r="CZ64" s="50"/>
      <c r="DA64" s="50"/>
      <c r="DB64" s="45">
        <f>-ABS(CY64)*TAN(ACOS(DC14))</f>
        <v>0</v>
      </c>
      <c r="DC64" s="45"/>
      <c r="DD64" s="180"/>
      <c r="DE64" s="48">
        <f>IF(OR(DE29=0,DK14=0),0,ABS(1000*DG64/(SQRT(3)*DE29*DK14)))</f>
        <v>3.8362140681256705</v>
      </c>
      <c r="DF64" s="49"/>
      <c r="DG64" s="50">
        <v>-3.5999998450279236E-2</v>
      </c>
      <c r="DH64" s="50"/>
      <c r="DI64" s="50"/>
      <c r="DJ64" s="45">
        <f>-ABS(DG64)*TAN(ACOS(DK14))</f>
        <v>-2.1361143278648992E-2</v>
      </c>
      <c r="DK64" s="45"/>
      <c r="DL64" s="180"/>
      <c r="DM64" s="48">
        <f>IF(OR(DM29=0,DS14=0),0,ABS(1000*DO64/(SQRT(3)*DM29*DS14)))</f>
        <v>0</v>
      </c>
      <c r="DN64" s="49"/>
      <c r="DO64" s="50">
        <v>0</v>
      </c>
      <c r="DP64" s="50"/>
      <c r="DQ64" s="50"/>
      <c r="DR64" s="45">
        <f>-ABS(DO64)*TAN(ACOS(DS14))</f>
        <v>0</v>
      </c>
      <c r="DS64" s="45"/>
      <c r="DT64" s="180"/>
      <c r="DU64" s="48">
        <f>IF(OR(DU29=0,EA14=0),0,ABS(1000*DW64/(SQRT(3)*DU29*EA14)))</f>
        <v>3.812010848458169</v>
      </c>
      <c r="DV64" s="49"/>
      <c r="DW64" s="50">
        <v>-3.5999998450279236E-2</v>
      </c>
      <c r="DX64" s="50"/>
      <c r="DY64" s="50"/>
      <c r="DZ64" s="45">
        <f>-ABS(DW64)*TAN(ACOS(EA14))</f>
        <v>-2.1361143278648992E-2</v>
      </c>
      <c r="EA64" s="45"/>
      <c r="EB64" s="180"/>
      <c r="EC64" s="48">
        <f>IF(OR(EC29=0,EI14=0),0,ABS(1000*EE64/(SQRT(3)*EC29*EI14)))</f>
        <v>0</v>
      </c>
      <c r="ED64" s="49"/>
      <c r="EE64" s="50">
        <v>0</v>
      </c>
      <c r="EF64" s="50"/>
      <c r="EG64" s="50"/>
      <c r="EH64" s="45">
        <f>-ABS(EE64)*TAN(ACOS(EI14))</f>
        <v>0</v>
      </c>
      <c r="EI64" s="45"/>
      <c r="EJ64" s="180"/>
      <c r="EK64" s="48">
        <f>IF(OR(EK29=0,EQ14=0),0,ABS(1000*EM64/(SQRT(3)*EK29*EQ14)))</f>
        <v>0</v>
      </c>
      <c r="EL64" s="49"/>
      <c r="EM64" s="50">
        <v>0</v>
      </c>
      <c r="EN64" s="50"/>
      <c r="EO64" s="50"/>
      <c r="EP64" s="45">
        <f>-ABS(EM64)*TAN(ACOS(EQ14))</f>
        <v>0</v>
      </c>
      <c r="EQ64" s="45"/>
      <c r="ER64" s="180"/>
      <c r="ES64" s="48">
        <f>IF(OR(ES29=0,EY14=0),0,ABS(1000*EU64/(SQRT(3)*ES29*EY14)))</f>
        <v>0</v>
      </c>
      <c r="ET64" s="49"/>
      <c r="EU64" s="50">
        <v>0</v>
      </c>
      <c r="EV64" s="50"/>
      <c r="EW64" s="50"/>
      <c r="EX64" s="45">
        <f>-ABS(EU64)*TAN(ACOS(EY14))</f>
        <v>0</v>
      </c>
      <c r="EY64" s="45"/>
      <c r="EZ64" s="180"/>
      <c r="FA64" s="48">
        <f>IF(OR(FA29=0,FG14=0),0,ABS(1000*FC64/(SQRT(3)*FA29*FG14)))</f>
        <v>3.782183077600533</v>
      </c>
      <c r="FB64" s="49"/>
      <c r="FC64" s="50">
        <v>-3.5999998450279236E-2</v>
      </c>
      <c r="FD64" s="50"/>
      <c r="FE64" s="50"/>
      <c r="FF64" s="45">
        <f>-ABS(FC64)*TAN(ACOS(FG14))</f>
        <v>-2.1361143278648992E-2</v>
      </c>
      <c r="FG64" s="45"/>
      <c r="FH64" s="180"/>
      <c r="FI64" s="48">
        <f>IF(OR(FI29=0,FO14=0),0,ABS(1000*FK64/(SQRT(3)*FI29*FO14)))</f>
        <v>0</v>
      </c>
      <c r="FJ64" s="49"/>
      <c r="FK64" s="50">
        <v>0</v>
      </c>
      <c r="FL64" s="50"/>
      <c r="FM64" s="50"/>
      <c r="FN64" s="45">
        <f>-ABS(FK64)*TAN(ACOS(FO14))</f>
        <v>0</v>
      </c>
      <c r="FO64" s="45"/>
      <c r="FP64" s="180"/>
      <c r="FQ64" s="48">
        <f>IF(OR(FQ29=0,FW14=0),0,ABS(1000*FS64/(SQRT(3)*FQ29*FW14)))</f>
        <v>0</v>
      </c>
      <c r="FR64" s="49"/>
      <c r="FS64" s="50">
        <v>0</v>
      </c>
      <c r="FT64" s="50"/>
      <c r="FU64" s="50"/>
      <c r="FV64" s="45">
        <f>-ABS(FS64)*TAN(ACOS(FW14))</f>
        <v>0</v>
      </c>
      <c r="FW64" s="45"/>
      <c r="FX64" s="180"/>
      <c r="FY64" s="48">
        <f>IF(OR(FY29=0,GE14=0),0,ABS(1000*GA64/(SQRT(3)*FY29*GE14)))</f>
        <v>0</v>
      </c>
      <c r="FZ64" s="49"/>
      <c r="GA64" s="50">
        <v>0</v>
      </c>
      <c r="GB64" s="50"/>
      <c r="GC64" s="50"/>
      <c r="GD64" s="45">
        <f>-ABS(GA64)*TAN(ACOS(GE14))</f>
        <v>0</v>
      </c>
      <c r="GE64" s="45"/>
      <c r="GF64" s="180"/>
      <c r="GG64" s="48">
        <f>IF(OR(GG29=0,GM14=0),0,ABS(1000*GI64/(SQRT(3)*GG29*GM14)))</f>
        <v>0</v>
      </c>
      <c r="GH64" s="49"/>
      <c r="GI64" s="50">
        <v>0</v>
      </c>
      <c r="GJ64" s="50"/>
      <c r="GK64" s="50"/>
      <c r="GL64" s="45">
        <f>-ABS(GI64)*TAN(ACOS(GM14))</f>
        <v>0</v>
      </c>
      <c r="GM64" s="45"/>
      <c r="GN64" s="180"/>
      <c r="GO64" s="48">
        <f>IF(OR(GO29=0,GU14=0),0,ABS(1000*GQ64/(SQRT(3)*GO29*GU14)))</f>
        <v>0</v>
      </c>
      <c r="GP64" s="49"/>
      <c r="GQ64" s="50">
        <v>0</v>
      </c>
      <c r="GR64" s="50"/>
      <c r="GS64" s="50"/>
      <c r="GT64" s="45">
        <f>-ABS(GQ64)*TAN(ACOS(GU14))</f>
        <v>0</v>
      </c>
      <c r="GU64" s="45"/>
      <c r="GV64" s="180"/>
    </row>
    <row r="65" spans="1:204" x14ac:dyDescent="0.2">
      <c r="A65" s="170" t="s">
        <v>82</v>
      </c>
      <c r="B65" s="171"/>
      <c r="C65" s="171"/>
      <c r="D65" s="171"/>
      <c r="E65" s="12"/>
      <c r="F65" s="12"/>
      <c r="G65" s="12"/>
      <c r="H65" s="12"/>
      <c r="I65" s="12"/>
      <c r="J65" s="12"/>
      <c r="K65" s="12">
        <v>49.2</v>
      </c>
      <c r="L65" s="13">
        <v>0.5</v>
      </c>
      <c r="M65" s="48">
        <f>IF(OR(M29=0,S14=0),0,ABS(1000*O65/(SQRT(3)*M29*S14)))</f>
        <v>0.62644248980225314</v>
      </c>
      <c r="N65" s="49"/>
      <c r="O65" s="50">
        <v>-6.0000000521540642E-3</v>
      </c>
      <c r="P65" s="50"/>
      <c r="Q65" s="50"/>
      <c r="R65" s="45">
        <f>-ABS(O65)*TAN(ACOS(S14))</f>
        <v>-3.5601907306462748E-3</v>
      </c>
      <c r="S65" s="45"/>
      <c r="T65" s="180"/>
      <c r="U65" s="48">
        <f>IF(OR(U29=0,AA14=0),0,ABS(1000*W65/(SQRT(3)*U29*AA14)))</f>
        <v>0.73198795439776332</v>
      </c>
      <c r="V65" s="49"/>
      <c r="W65" s="50">
        <v>-7.0000002160668373E-3</v>
      </c>
      <c r="X65" s="50"/>
      <c r="Y65" s="50"/>
      <c r="Z65" s="45">
        <f>-ABS(W65)*TAN(ACOS(AA14))</f>
        <v>-4.153555944523042E-3</v>
      </c>
      <c r="AA65" s="45"/>
      <c r="AB65" s="180"/>
      <c r="AC65" s="48">
        <f>IF(OR(AC29=0,AI14=0),0,ABS(1000*AE65/(SQRT(3)*AC29*AI14)))</f>
        <v>0.72971470206914268</v>
      </c>
      <c r="AD65" s="49"/>
      <c r="AE65" s="50">
        <v>-7.0000002160668373E-3</v>
      </c>
      <c r="AF65" s="50"/>
      <c r="AG65" s="50"/>
      <c r="AH65" s="45">
        <f>-ABS(AE65)*TAN(ACOS(AI14))</f>
        <v>-4.153555944523042E-3</v>
      </c>
      <c r="AI65" s="45"/>
      <c r="AJ65" s="180"/>
      <c r="AK65" s="48">
        <f>IF(OR(AK29=0,AQ14=0),0,ABS(1000*AM65/(SQRT(3)*AK29*AQ14)))</f>
        <v>0.72971470206914268</v>
      </c>
      <c r="AL65" s="49"/>
      <c r="AM65" s="50">
        <v>-7.0000002160668373E-3</v>
      </c>
      <c r="AN65" s="50"/>
      <c r="AO65" s="50"/>
      <c r="AP65" s="45">
        <f>-ABS(AM65)*TAN(ACOS(AQ14))</f>
        <v>-4.153555944523042E-3</v>
      </c>
      <c r="AQ65" s="45"/>
      <c r="AR65" s="180"/>
      <c r="AS65" s="48">
        <f>IF(OR(AS29=0,AY14=0),0,ABS(1000*AU65/(SQRT(3)*AS29*AY14)))</f>
        <v>0.72858338946451806</v>
      </c>
      <c r="AT65" s="49"/>
      <c r="AU65" s="50">
        <v>-7.0000002160668373E-3</v>
      </c>
      <c r="AV65" s="50"/>
      <c r="AW65" s="50"/>
      <c r="AX65" s="45">
        <f>-ABS(AU65)*TAN(ACOS(AY14))</f>
        <v>-4.153555944523042E-3</v>
      </c>
      <c r="AY65" s="45"/>
      <c r="AZ65" s="180"/>
      <c r="BA65" s="48">
        <f>IF(OR(BA29=0,BG14=0),0,ABS(1000*BC65/(SQRT(3)*BA29*BG14)))</f>
        <v>0.62450003426456369</v>
      </c>
      <c r="BB65" s="49"/>
      <c r="BC65" s="50">
        <v>-6.0000000521540642E-3</v>
      </c>
      <c r="BD65" s="50"/>
      <c r="BE65" s="50"/>
      <c r="BF65" s="45">
        <f>-ABS(BC65)*TAN(ACOS(BG14))</f>
        <v>-3.5601907306462748E-3</v>
      </c>
      <c r="BG65" s="45"/>
      <c r="BH65" s="180"/>
      <c r="BI65" s="48">
        <f>IF(OR(BI29=0,BO14=0),0,ABS(1000*BK65/(SQRT(3)*BI29*BO14)))</f>
        <v>0.73198795439776332</v>
      </c>
      <c r="BJ65" s="49"/>
      <c r="BK65" s="50">
        <v>-7.0000002160668373E-3</v>
      </c>
      <c r="BL65" s="50"/>
      <c r="BM65" s="50"/>
      <c r="BN65" s="45">
        <f>-ABS(BK65)*TAN(ACOS(BO14))</f>
        <v>-4.153555944523042E-3</v>
      </c>
      <c r="BO65" s="45"/>
      <c r="BP65" s="180"/>
      <c r="BQ65" s="48">
        <f>IF(OR(BQ29=0,BW14=0),0,ABS(1000*BS65/(SQRT(3)*BQ29*BW14)))</f>
        <v>0.73198795439776332</v>
      </c>
      <c r="BR65" s="49"/>
      <c r="BS65" s="50">
        <v>-7.0000002160668373E-3</v>
      </c>
      <c r="BT65" s="50"/>
      <c r="BU65" s="50"/>
      <c r="BV65" s="45">
        <f>-ABS(BS65)*TAN(ACOS(BW14))</f>
        <v>-4.153555944523042E-3</v>
      </c>
      <c r="BW65" s="45"/>
      <c r="BX65" s="180"/>
      <c r="BY65" s="48">
        <f>IF(OR(BY29=0,CE14=0),0,ABS(1000*CA65/(SQRT(3)*BY29*CE14)))</f>
        <v>0.63633888632564162</v>
      </c>
      <c r="BZ65" s="49"/>
      <c r="CA65" s="50">
        <v>-6.0000000521540642E-3</v>
      </c>
      <c r="CB65" s="50"/>
      <c r="CC65" s="50"/>
      <c r="CD65" s="45">
        <f>-ABS(CA65)*TAN(ACOS(CE14))</f>
        <v>-3.5601907306462748E-3</v>
      </c>
      <c r="CE65" s="45"/>
      <c r="CF65" s="180"/>
      <c r="CG65" s="48">
        <f>IF(OR(CG29=0,CM14=0),0,ABS(1000*CI65/(SQRT(3)*CG29*CM14)))</f>
        <v>0.74357003092367624</v>
      </c>
      <c r="CH65" s="49"/>
      <c r="CI65" s="50">
        <v>-7.0000002160668373E-3</v>
      </c>
      <c r="CJ65" s="50"/>
      <c r="CK65" s="50"/>
      <c r="CL65" s="45">
        <f>-ABS(CI65)*TAN(ACOS(CM14))</f>
        <v>-4.153555944523042E-3</v>
      </c>
      <c r="CM65" s="45"/>
      <c r="CN65" s="180"/>
      <c r="CO65" s="48">
        <f>IF(OR(CO29=0,CU14=0),0,ABS(1000*CQ65/(SQRT(3)*CO29*CU14)))</f>
        <v>0.74357003092367624</v>
      </c>
      <c r="CP65" s="49"/>
      <c r="CQ65" s="50">
        <v>-7.0000002160668373E-3</v>
      </c>
      <c r="CR65" s="50"/>
      <c r="CS65" s="50"/>
      <c r="CT65" s="45">
        <f>-ABS(CQ65)*TAN(ACOS(CU14))</f>
        <v>-4.153555944523042E-3</v>
      </c>
      <c r="CU65" s="45"/>
      <c r="CV65" s="180"/>
      <c r="CW65" s="48">
        <f>IF(OR(CW29=0,DC14=0),0,ABS(1000*CY65/(SQRT(3)*CW29*DC14)))</f>
        <v>0.64038555267428898</v>
      </c>
      <c r="CX65" s="49"/>
      <c r="CY65" s="50">
        <v>-6.0000000521540642E-3</v>
      </c>
      <c r="CZ65" s="50"/>
      <c r="DA65" s="50"/>
      <c r="DB65" s="45">
        <f>-ABS(CY65)*TAN(ACOS(DC14))</f>
        <v>-3.5601907306462748E-3</v>
      </c>
      <c r="DC65" s="45"/>
      <c r="DD65" s="180"/>
      <c r="DE65" s="48">
        <f>IF(OR(DE29=0,DK14=0),0,ABS(1000*DG65/(SQRT(3)*DE29*DK14)))</f>
        <v>0.74593056838173399</v>
      </c>
      <c r="DF65" s="49"/>
      <c r="DG65" s="50">
        <v>-7.0000002160668373E-3</v>
      </c>
      <c r="DH65" s="50"/>
      <c r="DI65" s="50"/>
      <c r="DJ65" s="45">
        <f>-ABS(DG65)*TAN(ACOS(DK14))</f>
        <v>-4.153555944523042E-3</v>
      </c>
      <c r="DK65" s="45"/>
      <c r="DL65" s="180"/>
      <c r="DM65" s="48">
        <f>IF(OR(DM29=0,DS14=0),0,ABS(1000*DO65/(SQRT(3)*DM29*DS14)))</f>
        <v>0.63633888632564162</v>
      </c>
      <c r="DN65" s="49"/>
      <c r="DO65" s="50">
        <v>-6.0000000521540642E-3</v>
      </c>
      <c r="DP65" s="50"/>
      <c r="DQ65" s="50"/>
      <c r="DR65" s="45">
        <f>-ABS(DO65)*TAN(ACOS(DS14))</f>
        <v>-3.5601907306462748E-3</v>
      </c>
      <c r="DS65" s="45"/>
      <c r="DT65" s="180"/>
      <c r="DU65" s="48">
        <f>IF(OR(DU29=0,EA14=0),0,ABS(1000*DW65/(SQRT(3)*DU29*EA14)))</f>
        <v>0.63533517428202735</v>
      </c>
      <c r="DV65" s="49"/>
      <c r="DW65" s="50">
        <v>-6.0000000521540642E-3</v>
      </c>
      <c r="DX65" s="50"/>
      <c r="DY65" s="50"/>
      <c r="DZ65" s="45">
        <f>-ABS(DW65)*TAN(ACOS(EA14))</f>
        <v>-3.5601907306462748E-3</v>
      </c>
      <c r="EA65" s="45"/>
      <c r="EB65" s="180"/>
      <c r="EC65" s="48">
        <f>IF(OR(EC29=0,EI14=0),0,ABS(1000*EE65/(SQRT(3)*EC29*EI14)))</f>
        <v>0.73889349440675545</v>
      </c>
      <c r="ED65" s="49"/>
      <c r="EE65" s="50">
        <v>-7.0000002160668373E-3</v>
      </c>
      <c r="EF65" s="50"/>
      <c r="EG65" s="50"/>
      <c r="EH65" s="45">
        <f>-ABS(EE65)*TAN(ACOS(EI14))</f>
        <v>-4.153555944523042E-3</v>
      </c>
      <c r="EI65" s="45"/>
      <c r="EJ65" s="180"/>
      <c r="EK65" s="48">
        <f>IF(OR(EK29=0,EQ14=0),0,ABS(1000*EM65/(SQRT(3)*EK29*EQ14)))</f>
        <v>0.63036387888187251</v>
      </c>
      <c r="EL65" s="49"/>
      <c r="EM65" s="50">
        <v>-6.0000000521540642E-3</v>
      </c>
      <c r="EN65" s="50"/>
      <c r="EO65" s="50"/>
      <c r="EP65" s="45">
        <f>-ABS(EM65)*TAN(ACOS(EQ14))</f>
        <v>-3.5601907306462748E-3</v>
      </c>
      <c r="EQ65" s="45"/>
      <c r="ER65" s="180"/>
      <c r="ES65" s="48">
        <f>IF(OR(ES29=0,EY14=0),0,ABS(1000*EU65/(SQRT(3)*ES29*EY14)))</f>
        <v>0.73657721611055116</v>
      </c>
      <c r="ET65" s="49"/>
      <c r="EU65" s="50">
        <v>-7.0000002160668373E-3</v>
      </c>
      <c r="EV65" s="50"/>
      <c r="EW65" s="50"/>
      <c r="EX65" s="45">
        <f>-ABS(EU65)*TAN(ACOS(EY14))</f>
        <v>-4.153555944523042E-3</v>
      </c>
      <c r="EY65" s="45"/>
      <c r="EZ65" s="180"/>
      <c r="FA65" s="48">
        <f>IF(OR(FA29=0,FG14=0),0,ABS(1000*FC65/(SQRT(3)*FA29*FG14)))</f>
        <v>0.73542454166974303</v>
      </c>
      <c r="FB65" s="49"/>
      <c r="FC65" s="50">
        <v>-7.0000002160668373E-3</v>
      </c>
      <c r="FD65" s="50"/>
      <c r="FE65" s="50"/>
      <c r="FF65" s="45">
        <f>-ABS(FC65)*TAN(ACOS(FG14))</f>
        <v>-4.153555944523042E-3</v>
      </c>
      <c r="FG65" s="45"/>
      <c r="FH65" s="180"/>
      <c r="FI65" s="48">
        <f>IF(OR(FI29=0,FO14=0),0,ABS(1000*FK65/(SQRT(3)*FI29*FO14)))</f>
        <v>0.62644248980225314</v>
      </c>
      <c r="FJ65" s="49"/>
      <c r="FK65" s="50">
        <v>-6.0000000521540642E-3</v>
      </c>
      <c r="FL65" s="50"/>
      <c r="FM65" s="50"/>
      <c r="FN65" s="45">
        <f>-ABS(FK65)*TAN(ACOS(FO14))</f>
        <v>-3.5601907306462748E-3</v>
      </c>
      <c r="FO65" s="45"/>
      <c r="FP65" s="180"/>
      <c r="FQ65" s="48">
        <f>IF(OR(FQ29=0,FW14=0),0,ABS(1000*FS65/(SQRT(3)*FQ29*FW14)))</f>
        <v>0.73657721611055116</v>
      </c>
      <c r="FR65" s="49"/>
      <c r="FS65" s="50">
        <v>-7.0000002160668373E-3</v>
      </c>
      <c r="FT65" s="50"/>
      <c r="FU65" s="50"/>
      <c r="FV65" s="45">
        <f>-ABS(FS65)*TAN(ACOS(FW14))</f>
        <v>-4.153555944523042E-3</v>
      </c>
      <c r="FW65" s="45"/>
      <c r="FX65" s="180"/>
      <c r="FY65" s="48">
        <f>IF(OR(FY29=0,GE14=0),0,ABS(1000*GA65/(SQRT(3)*FY29*GE14)))</f>
        <v>0.63333726687623582</v>
      </c>
      <c r="FZ65" s="49"/>
      <c r="GA65" s="50">
        <v>-6.0000000521540642E-3</v>
      </c>
      <c r="GB65" s="50"/>
      <c r="GC65" s="50"/>
      <c r="GD65" s="45">
        <f>-ABS(GA65)*TAN(ACOS(GE14))</f>
        <v>-3.5601907306462748E-3</v>
      </c>
      <c r="GE65" s="45"/>
      <c r="GF65" s="180"/>
      <c r="GG65" s="48">
        <f>IF(OR(GG29=0,GM14=0),0,ABS(1000*GI65/(SQRT(3)*GG29*GM14)))</f>
        <v>0.73889349440675545</v>
      </c>
      <c r="GH65" s="49"/>
      <c r="GI65" s="50">
        <v>-7.0000002160668373E-3</v>
      </c>
      <c r="GJ65" s="50"/>
      <c r="GK65" s="50"/>
      <c r="GL65" s="45">
        <f>-ABS(GI65)*TAN(ACOS(GM14))</f>
        <v>-4.153555944523042E-3</v>
      </c>
      <c r="GM65" s="45"/>
      <c r="GN65" s="180"/>
      <c r="GO65" s="48">
        <f>IF(OR(GO29=0,GU14=0),0,ABS(1000*GQ65/(SQRT(3)*GO29*GU14)))</f>
        <v>0.63036387888187251</v>
      </c>
      <c r="GP65" s="49"/>
      <c r="GQ65" s="50">
        <v>-6.0000000521540642E-3</v>
      </c>
      <c r="GR65" s="50"/>
      <c r="GS65" s="50"/>
      <c r="GT65" s="45">
        <f>-ABS(GQ65)*TAN(ACOS(GU14))</f>
        <v>-3.5601907306462748E-3</v>
      </c>
      <c r="GU65" s="45"/>
      <c r="GV65" s="180"/>
    </row>
    <row r="66" spans="1:204" ht="13.5" thickBot="1" x14ac:dyDescent="0.25">
      <c r="A66" s="183" t="s">
        <v>83</v>
      </c>
      <c r="B66" s="184"/>
      <c r="C66" s="184"/>
      <c r="D66" s="184"/>
      <c r="E66" s="185"/>
      <c r="F66" s="185"/>
      <c r="G66" s="185"/>
      <c r="H66" s="185"/>
      <c r="I66" s="185"/>
      <c r="J66" s="185"/>
      <c r="K66" s="185"/>
      <c r="L66" s="186"/>
      <c r="M66" s="92"/>
      <c r="N66" s="182"/>
      <c r="O66" s="89">
        <f>SUM(O59:Q65)</f>
        <v>-2.0000068470835686E-3</v>
      </c>
      <c r="P66" s="89"/>
      <c r="Q66" s="89"/>
      <c r="R66" s="89">
        <f>SUM(R59:T65)</f>
        <v>-1.1867342960538334E-3</v>
      </c>
      <c r="S66" s="89"/>
      <c r="T66" s="181"/>
      <c r="U66" s="92"/>
      <c r="V66" s="182"/>
      <c r="W66" s="89">
        <f>SUM(W59:Y65)</f>
        <v>-1.9999900832772255E-3</v>
      </c>
      <c r="X66" s="89"/>
      <c r="Y66" s="89"/>
      <c r="Z66" s="89">
        <f>SUM(Z59:AB65)</f>
        <v>-1.1867243489959113E-3</v>
      </c>
      <c r="AA66" s="89"/>
      <c r="AB66" s="181"/>
      <c r="AC66" s="92"/>
      <c r="AD66" s="182"/>
      <c r="AE66" s="89">
        <f>SUM(AE59:AG65)</f>
        <v>-3.0000070109963417E-3</v>
      </c>
      <c r="AF66" s="89"/>
      <c r="AG66" s="89"/>
      <c r="AH66" s="89">
        <f>SUM(AH59:AJ65)</f>
        <v>-1.7800995099306006E-3</v>
      </c>
      <c r="AI66" s="89"/>
      <c r="AJ66" s="181"/>
      <c r="AK66" s="92"/>
      <c r="AL66" s="182"/>
      <c r="AM66" s="89">
        <f>SUM(AM59:AO65)</f>
        <v>1.3969838619232178E-8</v>
      </c>
      <c r="AN66" s="89"/>
      <c r="AO66" s="89"/>
      <c r="AP66" s="89">
        <f>SUM(AP59:AR65)</f>
        <v>8.2892149299088058E-9</v>
      </c>
      <c r="AQ66" s="89"/>
      <c r="AR66" s="181"/>
      <c r="AS66" s="92"/>
      <c r="AT66" s="182"/>
      <c r="AU66" s="89">
        <f>SUM(AU59:AW65)</f>
        <v>4.0000071749091148E-3</v>
      </c>
      <c r="AV66" s="89"/>
      <c r="AW66" s="89"/>
      <c r="AX66" s="89">
        <f>SUM(AX59:AZ65)</f>
        <v>2.3734647238073574E-3</v>
      </c>
      <c r="AY66" s="89"/>
      <c r="AZ66" s="181"/>
      <c r="BA66" s="92"/>
      <c r="BB66" s="182"/>
      <c r="BC66" s="89">
        <f>SUM(BC59:BE65)</f>
        <v>3.0000032857060432E-3</v>
      </c>
      <c r="BD66" s="89"/>
      <c r="BE66" s="89"/>
      <c r="BF66" s="89">
        <f>SUM(BF59:BH65)</f>
        <v>1.7800972994732834E-3</v>
      </c>
      <c r="BG66" s="89"/>
      <c r="BH66" s="181"/>
      <c r="BI66" s="92"/>
      <c r="BJ66" s="182"/>
      <c r="BK66" s="89">
        <f>SUM(BK59:BM65)</f>
        <v>-4.0000015869736671E-3</v>
      </c>
      <c r="BL66" s="89"/>
      <c r="BM66" s="89"/>
      <c r="BN66" s="89">
        <f>SUM(BN59:BP65)</f>
        <v>-2.3734614081213938E-3</v>
      </c>
      <c r="BO66" s="89"/>
      <c r="BP66" s="181"/>
      <c r="BQ66" s="92"/>
      <c r="BR66" s="182"/>
      <c r="BS66" s="89">
        <f>SUM(BS59:BU65)</f>
        <v>4.9999943003058434E-3</v>
      </c>
      <c r="BT66" s="89"/>
      <c r="BU66" s="89"/>
      <c r="BV66" s="89">
        <f>SUM(BV59:BX65)</f>
        <v>2.9668222010835231E-3</v>
      </c>
      <c r="BW66" s="89"/>
      <c r="BX66" s="181"/>
      <c r="BY66" s="92"/>
      <c r="BZ66" s="182"/>
      <c r="CA66" s="89">
        <f>SUM(CA59:CC65)</f>
        <v>-3.0000088736414909E-3</v>
      </c>
      <c r="CB66" s="89"/>
      <c r="CC66" s="89"/>
      <c r="CD66" s="89">
        <f>SUM(CD59:CF65)</f>
        <v>-1.780100615159254E-3</v>
      </c>
      <c r="CE66" s="89"/>
      <c r="CF66" s="181"/>
      <c r="CG66" s="92"/>
      <c r="CH66" s="182"/>
      <c r="CI66" s="89">
        <f>SUM(CI59:CK65)</f>
        <v>-2.9999474063515663E-3</v>
      </c>
      <c r="CJ66" s="89"/>
      <c r="CK66" s="89"/>
      <c r="CL66" s="89">
        <f>SUM(CL59:CN65)</f>
        <v>-1.7800641426136089E-3</v>
      </c>
      <c r="CM66" s="89"/>
      <c r="CN66" s="181"/>
      <c r="CO66" s="92"/>
      <c r="CP66" s="182"/>
      <c r="CQ66" s="89">
        <f>SUM(CQ59:CS65)</f>
        <v>-3.0733644962310791E-8</v>
      </c>
      <c r="CR66" s="89"/>
      <c r="CS66" s="89"/>
      <c r="CT66" s="89">
        <f>SUM(CT59:CV65)</f>
        <v>-1.8236272876330506E-8</v>
      </c>
      <c r="CU66" s="89"/>
      <c r="CV66" s="181"/>
      <c r="CW66" s="92"/>
      <c r="CX66" s="182"/>
      <c r="CY66" s="89">
        <f>SUM(CY59:DA65)</f>
        <v>4.9999924376606941E-3</v>
      </c>
      <c r="CZ66" s="89"/>
      <c r="DA66" s="89"/>
      <c r="DB66" s="89">
        <f>SUM(DB59:DD65)</f>
        <v>2.9668210958548975E-3</v>
      </c>
      <c r="DC66" s="89"/>
      <c r="DD66" s="181"/>
      <c r="DE66" s="92"/>
      <c r="DF66" s="182"/>
      <c r="DG66" s="89">
        <f>SUM(DG59:DI65)</f>
        <v>-2.9999921098351479E-3</v>
      </c>
      <c r="DH66" s="89"/>
      <c r="DI66" s="89"/>
      <c r="DJ66" s="89">
        <f>SUM(DJ59:DL65)</f>
        <v>-1.7800906681013319E-3</v>
      </c>
      <c r="DK66" s="89"/>
      <c r="DL66" s="181"/>
      <c r="DM66" s="92"/>
      <c r="DN66" s="182"/>
      <c r="DO66" s="89">
        <f>SUM(DO59:DQ65)</f>
        <v>2.0000161603093147E-3</v>
      </c>
      <c r="DP66" s="89"/>
      <c r="DQ66" s="89"/>
      <c r="DR66" s="89">
        <f>SUM(DR59:DT65)</f>
        <v>1.1867398221970899E-3</v>
      </c>
      <c r="DS66" s="89"/>
      <c r="DT66" s="181"/>
      <c r="DU66" s="92"/>
      <c r="DV66" s="182"/>
      <c r="DW66" s="89">
        <f>SUM(DW59:DY65)</f>
        <v>-4.0000109001994133E-3</v>
      </c>
      <c r="DX66" s="89"/>
      <c r="DY66" s="89"/>
      <c r="DZ66" s="89">
        <f>SUM(DZ59:EB65)</f>
        <v>-2.3734669342646746E-3</v>
      </c>
      <c r="EA66" s="89"/>
      <c r="EB66" s="181"/>
      <c r="EC66" s="92"/>
      <c r="ED66" s="182"/>
      <c r="EE66" s="89">
        <f>SUM(EE59:EG65)</f>
        <v>3.0000200495123863E-3</v>
      </c>
      <c r="EF66" s="89"/>
      <c r="EG66" s="89"/>
      <c r="EH66" s="89">
        <f>SUM(EH59:EJ65)</f>
        <v>1.7801072465312194E-3</v>
      </c>
      <c r="EI66" s="89"/>
      <c r="EJ66" s="181"/>
      <c r="EK66" s="92"/>
      <c r="EL66" s="182"/>
      <c r="EM66" s="89">
        <f>SUM(EM59:EO65)</f>
        <v>5.0000222399830818E-3</v>
      </c>
      <c r="EN66" s="89"/>
      <c r="EO66" s="89"/>
      <c r="EP66" s="89">
        <f>SUM(EP59:ER65)</f>
        <v>2.9668387795133934E-3</v>
      </c>
      <c r="EQ66" s="89"/>
      <c r="ER66" s="181"/>
      <c r="ES66" s="92"/>
      <c r="ET66" s="182"/>
      <c r="EU66" s="89">
        <f>SUM(EU59:EW65)</f>
        <v>9.9997129291296005E-4</v>
      </c>
      <c r="EV66" s="89"/>
      <c r="EW66" s="89"/>
      <c r="EX66" s="89">
        <f>SUM(EX59:EZ65)</f>
        <v>5.9334808283258589E-4</v>
      </c>
      <c r="EY66" s="89"/>
      <c r="EZ66" s="181"/>
      <c r="FA66" s="92"/>
      <c r="FB66" s="182"/>
      <c r="FC66" s="89">
        <f>SUM(FC59:FE65)</f>
        <v>-1.5832483768463135E-8</v>
      </c>
      <c r="FD66" s="89"/>
      <c r="FE66" s="89"/>
      <c r="FF66" s="89">
        <f>SUM(FF59:FH65)</f>
        <v>-9.3944435728895992E-9</v>
      </c>
      <c r="FG66" s="89"/>
      <c r="FH66" s="181"/>
      <c r="FI66" s="92"/>
      <c r="FJ66" s="182"/>
      <c r="FK66" s="89">
        <f>SUM(FK59:FM65)</f>
        <v>-3.9999810978770256E-3</v>
      </c>
      <c r="FL66" s="89"/>
      <c r="FM66" s="89"/>
      <c r="FN66" s="89">
        <f>SUM(FN59:FP65)</f>
        <v>-2.3734492506062342E-3</v>
      </c>
      <c r="FO66" s="89"/>
      <c r="FP66" s="181"/>
      <c r="FQ66" s="92"/>
      <c r="FR66" s="182"/>
      <c r="FS66" s="89">
        <f>SUM(FS59:FU65)</f>
        <v>4.0000071749091148E-3</v>
      </c>
      <c r="FT66" s="89"/>
      <c r="FU66" s="89"/>
      <c r="FV66" s="89">
        <f>SUM(FV59:FX65)</f>
        <v>2.373464723807399E-3</v>
      </c>
      <c r="FW66" s="89"/>
      <c r="FX66" s="181"/>
      <c r="FY66" s="92"/>
      <c r="FZ66" s="182"/>
      <c r="GA66" s="89">
        <f>SUM(GA59:GC65)</f>
        <v>3.0000032857060432E-3</v>
      </c>
      <c r="GB66" s="89"/>
      <c r="GC66" s="89"/>
      <c r="GD66" s="89">
        <f>SUM(GD59:GF65)</f>
        <v>1.7800972994732557E-3</v>
      </c>
      <c r="GE66" s="89"/>
      <c r="GF66" s="181"/>
      <c r="GG66" s="92"/>
      <c r="GH66" s="182"/>
      <c r="GI66" s="89">
        <f>SUM(GI59:GK65)</f>
        <v>4.9999943003058434E-3</v>
      </c>
      <c r="GJ66" s="89"/>
      <c r="GK66" s="89"/>
      <c r="GL66" s="89">
        <f>SUM(GL59:GN65)</f>
        <v>2.966822201083537E-3</v>
      </c>
      <c r="GM66" s="89"/>
      <c r="GN66" s="181"/>
      <c r="GO66" s="92"/>
      <c r="GP66" s="182"/>
      <c r="GQ66" s="89">
        <f>SUM(GQ59:GS65)</f>
        <v>2.0000012591481209E-3</v>
      </c>
      <c r="GR66" s="89"/>
      <c r="GS66" s="89"/>
      <c r="GT66" s="89">
        <f>SUM(GT59:GV65)</f>
        <v>1.1867309803678628E-3</v>
      </c>
      <c r="GU66" s="89"/>
      <c r="GV66" s="181"/>
    </row>
    <row r="67" spans="1:204" x14ac:dyDescent="0.2">
      <c r="A67" s="172" t="s">
        <v>84</v>
      </c>
      <c r="B67" s="173"/>
      <c r="C67" s="173"/>
      <c r="D67" s="173"/>
      <c r="E67" s="174"/>
      <c r="F67" s="174"/>
      <c r="G67" s="174"/>
      <c r="H67" s="174"/>
      <c r="I67" s="174"/>
      <c r="J67" s="174"/>
      <c r="K67" s="174"/>
      <c r="L67" s="175"/>
      <c r="M67" s="176"/>
      <c r="N67" s="177"/>
      <c r="O67" s="178"/>
      <c r="P67" s="178"/>
      <c r="Q67" s="178"/>
      <c r="R67" s="178"/>
      <c r="S67" s="178"/>
      <c r="T67" s="179"/>
      <c r="U67" s="176"/>
      <c r="V67" s="177"/>
      <c r="W67" s="178"/>
      <c r="X67" s="178"/>
      <c r="Y67" s="178"/>
      <c r="Z67" s="178"/>
      <c r="AA67" s="178"/>
      <c r="AB67" s="179"/>
      <c r="AC67" s="176"/>
      <c r="AD67" s="177"/>
      <c r="AE67" s="178"/>
      <c r="AF67" s="178"/>
      <c r="AG67" s="178"/>
      <c r="AH67" s="178"/>
      <c r="AI67" s="178"/>
      <c r="AJ67" s="179"/>
      <c r="AK67" s="176"/>
      <c r="AL67" s="177"/>
      <c r="AM67" s="178"/>
      <c r="AN67" s="178"/>
      <c r="AO67" s="178"/>
      <c r="AP67" s="178"/>
      <c r="AQ67" s="178"/>
      <c r="AR67" s="179"/>
      <c r="AS67" s="176"/>
      <c r="AT67" s="177"/>
      <c r="AU67" s="178"/>
      <c r="AV67" s="178"/>
      <c r="AW67" s="178"/>
      <c r="AX67" s="178"/>
      <c r="AY67" s="178"/>
      <c r="AZ67" s="179"/>
      <c r="BA67" s="176"/>
      <c r="BB67" s="177"/>
      <c r="BC67" s="178"/>
      <c r="BD67" s="178"/>
      <c r="BE67" s="178"/>
      <c r="BF67" s="178"/>
      <c r="BG67" s="178"/>
      <c r="BH67" s="179"/>
      <c r="BI67" s="176"/>
      <c r="BJ67" s="177"/>
      <c r="BK67" s="178"/>
      <c r="BL67" s="178"/>
      <c r="BM67" s="178"/>
      <c r="BN67" s="178"/>
      <c r="BO67" s="178"/>
      <c r="BP67" s="179"/>
      <c r="BQ67" s="176"/>
      <c r="BR67" s="177"/>
      <c r="BS67" s="178"/>
      <c r="BT67" s="178"/>
      <c r="BU67" s="178"/>
      <c r="BV67" s="178"/>
      <c r="BW67" s="178"/>
      <c r="BX67" s="179"/>
      <c r="BY67" s="176"/>
      <c r="BZ67" s="177"/>
      <c r="CA67" s="178"/>
      <c r="CB67" s="178"/>
      <c r="CC67" s="178"/>
      <c r="CD67" s="178"/>
      <c r="CE67" s="178"/>
      <c r="CF67" s="179"/>
      <c r="CG67" s="176"/>
      <c r="CH67" s="177"/>
      <c r="CI67" s="178"/>
      <c r="CJ67" s="178"/>
      <c r="CK67" s="178"/>
      <c r="CL67" s="178"/>
      <c r="CM67" s="178"/>
      <c r="CN67" s="179"/>
      <c r="CO67" s="176"/>
      <c r="CP67" s="177"/>
      <c r="CQ67" s="178"/>
      <c r="CR67" s="178"/>
      <c r="CS67" s="178"/>
      <c r="CT67" s="178"/>
      <c r="CU67" s="178"/>
      <c r="CV67" s="179"/>
      <c r="CW67" s="176"/>
      <c r="CX67" s="177"/>
      <c r="CY67" s="178"/>
      <c r="CZ67" s="178"/>
      <c r="DA67" s="178"/>
      <c r="DB67" s="178"/>
      <c r="DC67" s="178"/>
      <c r="DD67" s="179"/>
      <c r="DE67" s="176"/>
      <c r="DF67" s="177"/>
      <c r="DG67" s="178"/>
      <c r="DH67" s="178"/>
      <c r="DI67" s="178"/>
      <c r="DJ67" s="178"/>
      <c r="DK67" s="178"/>
      <c r="DL67" s="179"/>
      <c r="DM67" s="176"/>
      <c r="DN67" s="177"/>
      <c r="DO67" s="178"/>
      <c r="DP67" s="178"/>
      <c r="DQ67" s="178"/>
      <c r="DR67" s="178"/>
      <c r="DS67" s="178"/>
      <c r="DT67" s="179"/>
      <c r="DU67" s="176"/>
      <c r="DV67" s="177"/>
      <c r="DW67" s="178"/>
      <c r="DX67" s="178"/>
      <c r="DY67" s="178"/>
      <c r="DZ67" s="178"/>
      <c r="EA67" s="178"/>
      <c r="EB67" s="179"/>
      <c r="EC67" s="176"/>
      <c r="ED67" s="177"/>
      <c r="EE67" s="178"/>
      <c r="EF67" s="178"/>
      <c r="EG67" s="178"/>
      <c r="EH67" s="178"/>
      <c r="EI67" s="178"/>
      <c r="EJ67" s="179"/>
      <c r="EK67" s="176"/>
      <c r="EL67" s="177"/>
      <c r="EM67" s="178"/>
      <c r="EN67" s="178"/>
      <c r="EO67" s="178"/>
      <c r="EP67" s="178"/>
      <c r="EQ67" s="178"/>
      <c r="ER67" s="179"/>
      <c r="ES67" s="176"/>
      <c r="ET67" s="177"/>
      <c r="EU67" s="178"/>
      <c r="EV67" s="178"/>
      <c r="EW67" s="178"/>
      <c r="EX67" s="178"/>
      <c r="EY67" s="178"/>
      <c r="EZ67" s="179"/>
      <c r="FA67" s="176"/>
      <c r="FB67" s="177"/>
      <c r="FC67" s="178"/>
      <c r="FD67" s="178"/>
      <c r="FE67" s="178"/>
      <c r="FF67" s="178"/>
      <c r="FG67" s="178"/>
      <c r="FH67" s="179"/>
      <c r="FI67" s="176"/>
      <c r="FJ67" s="177"/>
      <c r="FK67" s="178"/>
      <c r="FL67" s="178"/>
      <c r="FM67" s="178"/>
      <c r="FN67" s="178"/>
      <c r="FO67" s="178"/>
      <c r="FP67" s="179"/>
      <c r="FQ67" s="176"/>
      <c r="FR67" s="177"/>
      <c r="FS67" s="178"/>
      <c r="FT67" s="178"/>
      <c r="FU67" s="178"/>
      <c r="FV67" s="178"/>
      <c r="FW67" s="178"/>
      <c r="FX67" s="179"/>
      <c r="FY67" s="176"/>
      <c r="FZ67" s="177"/>
      <c r="GA67" s="178"/>
      <c r="GB67" s="178"/>
      <c r="GC67" s="178"/>
      <c r="GD67" s="178"/>
      <c r="GE67" s="178"/>
      <c r="GF67" s="179"/>
      <c r="GG67" s="176"/>
      <c r="GH67" s="177"/>
      <c r="GI67" s="178"/>
      <c r="GJ67" s="178"/>
      <c r="GK67" s="178"/>
      <c r="GL67" s="178"/>
      <c r="GM67" s="178"/>
      <c r="GN67" s="179"/>
      <c r="GO67" s="176"/>
      <c r="GP67" s="177"/>
      <c r="GQ67" s="178"/>
      <c r="GR67" s="178"/>
      <c r="GS67" s="178"/>
      <c r="GT67" s="178"/>
      <c r="GU67" s="178"/>
      <c r="GV67" s="179"/>
    </row>
    <row r="68" spans="1:204" x14ac:dyDescent="0.2">
      <c r="A68" s="170" t="s">
        <v>85</v>
      </c>
      <c r="B68" s="171"/>
      <c r="C68" s="171"/>
      <c r="D68" s="171"/>
      <c r="E68" s="12"/>
      <c r="F68" s="12"/>
      <c r="G68" s="12"/>
      <c r="H68" s="12"/>
      <c r="I68" s="12"/>
      <c r="J68" s="12"/>
      <c r="K68" s="12"/>
      <c r="L68" s="13"/>
      <c r="M68" s="168">
        <f>M8</f>
        <v>152.09990760453783</v>
      </c>
      <c r="N68" s="169"/>
      <c r="O68" s="166">
        <f>O8</f>
        <v>1.4500000476837158</v>
      </c>
      <c r="P68" s="166"/>
      <c r="Q68" s="166"/>
      <c r="R68" s="166">
        <f>Q8</f>
        <v>0.86037944738798944</v>
      </c>
      <c r="S68" s="166"/>
      <c r="T68" s="167"/>
      <c r="U68" s="168">
        <f>U8</f>
        <v>149.41994042597483</v>
      </c>
      <c r="V68" s="169"/>
      <c r="W68" s="166">
        <f>W8</f>
        <v>1.4199999570846558</v>
      </c>
      <c r="X68" s="166"/>
      <c r="Y68" s="166"/>
      <c r="Z68" s="166">
        <f>Y8</f>
        <v>0.84257844013116823</v>
      </c>
      <c r="AA68" s="166"/>
      <c r="AB68" s="167"/>
      <c r="AC68" s="168">
        <f>AC8</f>
        <v>152.57670935946726</v>
      </c>
      <c r="AD68" s="169"/>
      <c r="AE68" s="166">
        <f>AE8</f>
        <v>1.4500000476837158</v>
      </c>
      <c r="AF68" s="166"/>
      <c r="AG68" s="166"/>
      <c r="AH68" s="166">
        <f>AG8</f>
        <v>0.86037944738798944</v>
      </c>
      <c r="AI68" s="166"/>
      <c r="AJ68" s="167"/>
      <c r="AK68" s="168">
        <f>AK8</f>
        <v>149.18611219655233</v>
      </c>
      <c r="AL68" s="169"/>
      <c r="AM68" s="166">
        <f>AM8</f>
        <v>1.4199999570846558</v>
      </c>
      <c r="AN68" s="166"/>
      <c r="AO68" s="166"/>
      <c r="AP68" s="166">
        <f>AO8</f>
        <v>0.84257844013116823</v>
      </c>
      <c r="AQ68" s="166"/>
      <c r="AR68" s="167"/>
      <c r="AS68" s="168">
        <f>AS8</f>
        <v>150.00196740957259</v>
      </c>
      <c r="AT68" s="169"/>
      <c r="AU68" s="166">
        <f>AU8</f>
        <v>1.4299999475479126</v>
      </c>
      <c r="AV68" s="166"/>
      <c r="AW68" s="166"/>
      <c r="AX68" s="166">
        <f>AW8</f>
        <v>0.84851208563856395</v>
      </c>
      <c r="AY68" s="166"/>
      <c r="AZ68" s="167"/>
      <c r="BA68" s="168">
        <f>BA8</f>
        <v>153.38854653569521</v>
      </c>
      <c r="BB68" s="169"/>
      <c r="BC68" s="166">
        <f>BC8</f>
        <v>1.4600000381469727</v>
      </c>
      <c r="BD68" s="166"/>
      <c r="BE68" s="166"/>
      <c r="BF68" s="166">
        <f>BE8</f>
        <v>0.86631309289538516</v>
      </c>
      <c r="BG68" s="166"/>
      <c r="BH68" s="167"/>
      <c r="BI68" s="168">
        <f>BI8</f>
        <v>157.0318549421757</v>
      </c>
      <c r="BJ68" s="169"/>
      <c r="BK68" s="166">
        <f>BK8</f>
        <v>1.4900000095367432</v>
      </c>
      <c r="BL68" s="166"/>
      <c r="BM68" s="166"/>
      <c r="BN68" s="166">
        <f>BM8</f>
        <v>0.88411402941757233</v>
      </c>
      <c r="BO68" s="166"/>
      <c r="BP68" s="167"/>
      <c r="BQ68" s="168">
        <f>BQ8</f>
        <v>165.99582450471408</v>
      </c>
      <c r="BR68" s="169"/>
      <c r="BS68" s="166">
        <f>BS8</f>
        <v>1.5800000429153442</v>
      </c>
      <c r="BT68" s="166"/>
      <c r="BU68" s="166"/>
      <c r="BV68" s="166">
        <f>BU8</f>
        <v>0.93751690971876789</v>
      </c>
      <c r="BW68" s="166"/>
      <c r="BX68" s="167"/>
      <c r="BY68" s="168">
        <f>BY8</f>
        <v>219.84693538652846</v>
      </c>
      <c r="BZ68" s="169"/>
      <c r="CA68" s="166">
        <f>CA8</f>
        <v>2.0499999523162842</v>
      </c>
      <c r="CB68" s="166"/>
      <c r="CC68" s="166"/>
      <c r="CD68" s="166">
        <f>CC8</f>
        <v>1.2163984607702694</v>
      </c>
      <c r="CE68" s="166"/>
      <c r="CF68" s="167"/>
      <c r="CG68" s="168">
        <f>CG8</f>
        <v>244.22054381340615</v>
      </c>
      <c r="CH68" s="169"/>
      <c r="CI68" s="166">
        <f>CI8</f>
        <v>2.2699999809265137</v>
      </c>
      <c r="CJ68" s="166"/>
      <c r="CK68" s="166"/>
      <c r="CL68" s="166">
        <f>CK8</f>
        <v>1.3469388034022436</v>
      </c>
      <c r="CM68" s="166"/>
      <c r="CN68" s="167"/>
      <c r="CO68" s="168">
        <f>CO8</f>
        <v>262.97615411711899</v>
      </c>
      <c r="CP68" s="169"/>
      <c r="CQ68" s="166">
        <f>CQ8</f>
        <v>2.4600000381469727</v>
      </c>
      <c r="CR68" s="166"/>
      <c r="CS68" s="166"/>
      <c r="CT68" s="166">
        <f>CS8</f>
        <v>1.4596782095120304</v>
      </c>
      <c r="CU68" s="166"/>
      <c r="CV68" s="167"/>
      <c r="CW68" s="168">
        <f>CW8</f>
        <v>254.97914790849808</v>
      </c>
      <c r="CX68" s="169"/>
      <c r="CY68" s="166">
        <f>CY8</f>
        <v>2.369999885559082</v>
      </c>
      <c r="CZ68" s="166"/>
      <c r="DA68" s="166"/>
      <c r="DB68" s="166">
        <f>DA8</f>
        <v>1.4062752584762008</v>
      </c>
      <c r="DC68" s="166"/>
      <c r="DD68" s="167"/>
      <c r="DE68" s="168">
        <f>DE8</f>
        <v>258.04201984153087</v>
      </c>
      <c r="DF68" s="169"/>
      <c r="DG68" s="166">
        <f>DG8</f>
        <v>2.4100000858306885</v>
      </c>
      <c r="DH68" s="166"/>
      <c r="DI68" s="166"/>
      <c r="DJ68" s="166">
        <f>DI8</f>
        <v>1.4300099819750518</v>
      </c>
      <c r="DK68" s="166"/>
      <c r="DL68" s="167"/>
      <c r="DM68" s="168">
        <f>DM8</f>
        <v>251.21704370434941</v>
      </c>
      <c r="DN68" s="169"/>
      <c r="DO68" s="166">
        <f>DO8</f>
        <v>2.3499999046325684</v>
      </c>
      <c r="DP68" s="166"/>
      <c r="DQ68" s="166"/>
      <c r="DR68" s="166">
        <f>DQ8</f>
        <v>1.3944079674614094</v>
      </c>
      <c r="DS68" s="166"/>
      <c r="DT68" s="167"/>
      <c r="DU68" s="168">
        <f>DU8</f>
        <v>248.01002054281801</v>
      </c>
      <c r="DV68" s="169"/>
      <c r="DW68" s="166">
        <f>DW8</f>
        <v>2.3199999332427979</v>
      </c>
      <c r="DX68" s="166"/>
      <c r="DY68" s="166"/>
      <c r="DZ68" s="166">
        <f>DY8</f>
        <v>1.3766070309392222</v>
      </c>
      <c r="EA68" s="166"/>
      <c r="EB68" s="167"/>
      <c r="EC68" s="168">
        <f>EC8</f>
        <v>234.06379872069709</v>
      </c>
      <c r="ED68" s="169"/>
      <c r="EE68" s="166">
        <f>EE8</f>
        <v>2.2000000476837158</v>
      </c>
      <c r="EF68" s="166"/>
      <c r="EG68" s="166"/>
      <c r="EH68" s="166">
        <f>EG8</f>
        <v>1.3054032848504735</v>
      </c>
      <c r="EI68" s="166"/>
      <c r="EJ68" s="167"/>
      <c r="EK68" s="168">
        <f>EK8</f>
        <v>220.24951709124707</v>
      </c>
      <c r="EL68" s="169"/>
      <c r="EM68" s="166">
        <f>EM8</f>
        <v>2.0799999237060547</v>
      </c>
      <c r="EN68" s="166"/>
      <c r="EO68" s="166"/>
      <c r="EP68" s="166">
        <f>EO8</f>
        <v>1.2341993972924565</v>
      </c>
      <c r="EQ68" s="166"/>
      <c r="ER68" s="167"/>
      <c r="ES68" s="168">
        <f>ES8</f>
        <v>220.23274419312867</v>
      </c>
      <c r="ET68" s="169"/>
      <c r="EU68" s="166">
        <f>EU8</f>
        <v>2.0699999332427979</v>
      </c>
      <c r="EV68" s="166"/>
      <c r="EW68" s="166"/>
      <c r="EX68" s="166">
        <f>EW8</f>
        <v>1.2282657517850608</v>
      </c>
      <c r="EY68" s="166"/>
      <c r="EZ68" s="167"/>
      <c r="FA68" s="168">
        <f>FA8</f>
        <v>223.07099226130174</v>
      </c>
      <c r="FB68" s="169"/>
      <c r="FC68" s="166">
        <f>FC8</f>
        <v>2.0999999046325684</v>
      </c>
      <c r="FD68" s="166"/>
      <c r="FE68" s="166"/>
      <c r="FF68" s="166">
        <f>FE8</f>
        <v>1.246066688307248</v>
      </c>
      <c r="FG68" s="166"/>
      <c r="FH68" s="167"/>
      <c r="FI68" s="168">
        <f>FI8</f>
        <v>196.46340771142425</v>
      </c>
      <c r="FJ68" s="169"/>
      <c r="FK68" s="166">
        <f>FK8</f>
        <v>1.8700000047683716</v>
      </c>
      <c r="FL68" s="166"/>
      <c r="FM68" s="166"/>
      <c r="FN68" s="166">
        <f>FM8</f>
        <v>1.1095927709025122</v>
      </c>
      <c r="FO68" s="166"/>
      <c r="FP68" s="167"/>
      <c r="FQ68" s="168">
        <f>FQ8</f>
        <v>193.77723101591127</v>
      </c>
      <c r="FR68" s="169"/>
      <c r="FS68" s="166">
        <f>FS8</f>
        <v>1.8300000429153442</v>
      </c>
      <c r="FT68" s="166"/>
      <c r="FU68" s="166"/>
      <c r="FV68" s="166">
        <f>FU8</f>
        <v>1.0858581888729293</v>
      </c>
      <c r="FW68" s="166"/>
      <c r="FX68" s="167"/>
      <c r="FY68" s="168">
        <f>FY8</f>
        <v>192.26595312601987</v>
      </c>
      <c r="FZ68" s="169"/>
      <c r="GA68" s="166">
        <f>GA8</f>
        <v>1.809999942779541</v>
      </c>
      <c r="GB68" s="166"/>
      <c r="GC68" s="166"/>
      <c r="GD68" s="166">
        <f>GC8</f>
        <v>1.0739908271235039</v>
      </c>
      <c r="GE68" s="166"/>
      <c r="GF68" s="167"/>
      <c r="GG68" s="168">
        <f>GG8</f>
        <v>188.01698570402837</v>
      </c>
      <c r="GH68" s="169"/>
      <c r="GI68" s="166">
        <f>GI8</f>
        <v>1.7699999809265137</v>
      </c>
      <c r="GJ68" s="166"/>
      <c r="GK68" s="166"/>
      <c r="GL68" s="166">
        <f>GK8</f>
        <v>1.0502562450939208</v>
      </c>
      <c r="GM68" s="166"/>
      <c r="GN68" s="167"/>
      <c r="GO68" s="168">
        <f>GO8</f>
        <v>180.50112351739926</v>
      </c>
      <c r="GP68" s="169"/>
      <c r="GQ68" s="166">
        <f>GQ8</f>
        <v>1.7100000381469727</v>
      </c>
      <c r="GR68" s="166"/>
      <c r="GS68" s="166"/>
      <c r="GT68" s="166">
        <f>GS8</f>
        <v>1.0146543720495464</v>
      </c>
      <c r="GU68" s="166"/>
      <c r="GV68" s="167"/>
    </row>
    <row r="69" spans="1:204" x14ac:dyDescent="0.2">
      <c r="A69" s="170" t="s">
        <v>86</v>
      </c>
      <c r="B69" s="171"/>
      <c r="C69" s="171"/>
      <c r="D69" s="171"/>
      <c r="E69" s="12"/>
      <c r="F69" s="12"/>
      <c r="G69" s="12"/>
      <c r="H69" s="12"/>
      <c r="I69" s="12"/>
      <c r="J69" s="12"/>
      <c r="K69" s="12"/>
      <c r="L69" s="13"/>
      <c r="M69" s="168" t="s">
        <v>54</v>
      </c>
      <c r="N69" s="169"/>
      <c r="O69" s="166">
        <v>0</v>
      </c>
      <c r="P69" s="166"/>
      <c r="Q69" s="166"/>
      <c r="R69" s="166">
        <v>0</v>
      </c>
      <c r="S69" s="166"/>
      <c r="T69" s="167"/>
      <c r="U69" s="168" t="s">
        <v>54</v>
      </c>
      <c r="V69" s="169"/>
      <c r="W69" s="166">
        <v>0</v>
      </c>
      <c r="X69" s="166"/>
      <c r="Y69" s="166"/>
      <c r="Z69" s="166">
        <v>0</v>
      </c>
      <c r="AA69" s="166"/>
      <c r="AB69" s="167"/>
      <c r="AC69" s="168" t="s">
        <v>54</v>
      </c>
      <c r="AD69" s="169"/>
      <c r="AE69" s="166">
        <v>0</v>
      </c>
      <c r="AF69" s="166"/>
      <c r="AG69" s="166"/>
      <c r="AH69" s="166">
        <v>0</v>
      </c>
      <c r="AI69" s="166"/>
      <c r="AJ69" s="167"/>
      <c r="AK69" s="168" t="s">
        <v>54</v>
      </c>
      <c r="AL69" s="169"/>
      <c r="AM69" s="166">
        <v>0</v>
      </c>
      <c r="AN69" s="166"/>
      <c r="AO69" s="166"/>
      <c r="AP69" s="166">
        <v>0</v>
      </c>
      <c r="AQ69" s="166"/>
      <c r="AR69" s="167"/>
      <c r="AS69" s="168" t="s">
        <v>54</v>
      </c>
      <c r="AT69" s="169"/>
      <c r="AU69" s="166">
        <v>0</v>
      </c>
      <c r="AV69" s="166"/>
      <c r="AW69" s="166"/>
      <c r="AX69" s="166">
        <v>0</v>
      </c>
      <c r="AY69" s="166"/>
      <c r="AZ69" s="167"/>
      <c r="BA69" s="168" t="s">
        <v>54</v>
      </c>
      <c r="BB69" s="169"/>
      <c r="BC69" s="166">
        <v>0</v>
      </c>
      <c r="BD69" s="166"/>
      <c r="BE69" s="166"/>
      <c r="BF69" s="166">
        <v>0</v>
      </c>
      <c r="BG69" s="166"/>
      <c r="BH69" s="167"/>
      <c r="BI69" s="168" t="s">
        <v>54</v>
      </c>
      <c r="BJ69" s="169"/>
      <c r="BK69" s="166">
        <v>0</v>
      </c>
      <c r="BL69" s="166"/>
      <c r="BM69" s="166"/>
      <c r="BN69" s="166">
        <v>0</v>
      </c>
      <c r="BO69" s="166"/>
      <c r="BP69" s="167"/>
      <c r="BQ69" s="168" t="s">
        <v>54</v>
      </c>
      <c r="BR69" s="169"/>
      <c r="BS69" s="166">
        <v>0</v>
      </c>
      <c r="BT69" s="166"/>
      <c r="BU69" s="166"/>
      <c r="BV69" s="166">
        <v>0</v>
      </c>
      <c r="BW69" s="166"/>
      <c r="BX69" s="167"/>
      <c r="BY69" s="168" t="s">
        <v>54</v>
      </c>
      <c r="BZ69" s="169"/>
      <c r="CA69" s="166">
        <v>0</v>
      </c>
      <c r="CB69" s="166"/>
      <c r="CC69" s="166"/>
      <c r="CD69" s="166">
        <v>0</v>
      </c>
      <c r="CE69" s="166"/>
      <c r="CF69" s="167"/>
      <c r="CG69" s="168" t="s">
        <v>54</v>
      </c>
      <c r="CH69" s="169"/>
      <c r="CI69" s="166">
        <v>0</v>
      </c>
      <c r="CJ69" s="166"/>
      <c r="CK69" s="166"/>
      <c r="CL69" s="166">
        <v>0</v>
      </c>
      <c r="CM69" s="166"/>
      <c r="CN69" s="167"/>
      <c r="CO69" s="168" t="s">
        <v>54</v>
      </c>
      <c r="CP69" s="169"/>
      <c r="CQ69" s="166">
        <v>0</v>
      </c>
      <c r="CR69" s="166"/>
      <c r="CS69" s="166"/>
      <c r="CT69" s="166">
        <v>0</v>
      </c>
      <c r="CU69" s="166"/>
      <c r="CV69" s="167"/>
      <c r="CW69" s="168" t="s">
        <v>54</v>
      </c>
      <c r="CX69" s="169"/>
      <c r="CY69" s="166">
        <v>0</v>
      </c>
      <c r="CZ69" s="166"/>
      <c r="DA69" s="166"/>
      <c r="DB69" s="166">
        <v>0</v>
      </c>
      <c r="DC69" s="166"/>
      <c r="DD69" s="167"/>
      <c r="DE69" s="168" t="s">
        <v>54</v>
      </c>
      <c r="DF69" s="169"/>
      <c r="DG69" s="166">
        <v>0</v>
      </c>
      <c r="DH69" s="166"/>
      <c r="DI69" s="166"/>
      <c r="DJ69" s="166">
        <v>0</v>
      </c>
      <c r="DK69" s="166"/>
      <c r="DL69" s="167"/>
      <c r="DM69" s="168" t="s">
        <v>54</v>
      </c>
      <c r="DN69" s="169"/>
      <c r="DO69" s="166">
        <v>0</v>
      </c>
      <c r="DP69" s="166"/>
      <c r="DQ69" s="166"/>
      <c r="DR69" s="166">
        <v>0</v>
      </c>
      <c r="DS69" s="166"/>
      <c r="DT69" s="167"/>
      <c r="DU69" s="168" t="s">
        <v>54</v>
      </c>
      <c r="DV69" s="169"/>
      <c r="DW69" s="166">
        <v>0</v>
      </c>
      <c r="DX69" s="166"/>
      <c r="DY69" s="166"/>
      <c r="DZ69" s="166">
        <v>0</v>
      </c>
      <c r="EA69" s="166"/>
      <c r="EB69" s="167"/>
      <c r="EC69" s="168" t="s">
        <v>54</v>
      </c>
      <c r="ED69" s="169"/>
      <c r="EE69" s="166">
        <v>0</v>
      </c>
      <c r="EF69" s="166"/>
      <c r="EG69" s="166"/>
      <c r="EH69" s="166">
        <v>0</v>
      </c>
      <c r="EI69" s="166"/>
      <c r="EJ69" s="167"/>
      <c r="EK69" s="168" t="s">
        <v>54</v>
      </c>
      <c r="EL69" s="169"/>
      <c r="EM69" s="166">
        <v>0</v>
      </c>
      <c r="EN69" s="166"/>
      <c r="EO69" s="166"/>
      <c r="EP69" s="166">
        <v>0</v>
      </c>
      <c r="EQ69" s="166"/>
      <c r="ER69" s="167"/>
      <c r="ES69" s="168" t="s">
        <v>54</v>
      </c>
      <c r="ET69" s="169"/>
      <c r="EU69" s="166">
        <v>0</v>
      </c>
      <c r="EV69" s="166"/>
      <c r="EW69" s="166"/>
      <c r="EX69" s="166">
        <v>0</v>
      </c>
      <c r="EY69" s="166"/>
      <c r="EZ69" s="167"/>
      <c r="FA69" s="168" t="s">
        <v>54</v>
      </c>
      <c r="FB69" s="169"/>
      <c r="FC69" s="166">
        <v>0</v>
      </c>
      <c r="FD69" s="166"/>
      <c r="FE69" s="166"/>
      <c r="FF69" s="166">
        <v>0</v>
      </c>
      <c r="FG69" s="166"/>
      <c r="FH69" s="167"/>
      <c r="FI69" s="168" t="s">
        <v>54</v>
      </c>
      <c r="FJ69" s="169"/>
      <c r="FK69" s="166">
        <v>0</v>
      </c>
      <c r="FL69" s="166"/>
      <c r="FM69" s="166"/>
      <c r="FN69" s="166">
        <v>0</v>
      </c>
      <c r="FO69" s="166"/>
      <c r="FP69" s="167"/>
      <c r="FQ69" s="168" t="s">
        <v>54</v>
      </c>
      <c r="FR69" s="169"/>
      <c r="FS69" s="166">
        <v>0</v>
      </c>
      <c r="FT69" s="166"/>
      <c r="FU69" s="166"/>
      <c r="FV69" s="166">
        <v>0</v>
      </c>
      <c r="FW69" s="166"/>
      <c r="FX69" s="167"/>
      <c r="FY69" s="168" t="s">
        <v>54</v>
      </c>
      <c r="FZ69" s="169"/>
      <c r="GA69" s="166">
        <v>0</v>
      </c>
      <c r="GB69" s="166"/>
      <c r="GC69" s="166"/>
      <c r="GD69" s="166">
        <v>0</v>
      </c>
      <c r="GE69" s="166"/>
      <c r="GF69" s="167"/>
      <c r="GG69" s="168" t="s">
        <v>54</v>
      </c>
      <c r="GH69" s="169"/>
      <c r="GI69" s="166">
        <v>0</v>
      </c>
      <c r="GJ69" s="166"/>
      <c r="GK69" s="166"/>
      <c r="GL69" s="166">
        <v>0</v>
      </c>
      <c r="GM69" s="166"/>
      <c r="GN69" s="167"/>
      <c r="GO69" s="168" t="s">
        <v>54</v>
      </c>
      <c r="GP69" s="169"/>
      <c r="GQ69" s="166">
        <v>0</v>
      </c>
      <c r="GR69" s="166"/>
      <c r="GS69" s="166"/>
      <c r="GT69" s="166">
        <v>0</v>
      </c>
      <c r="GU69" s="166"/>
      <c r="GV69" s="167"/>
    </row>
    <row r="70" spans="1:204" x14ac:dyDescent="0.2">
      <c r="A70" s="170" t="s">
        <v>87</v>
      </c>
      <c r="B70" s="171"/>
      <c r="C70" s="171"/>
      <c r="D70" s="171"/>
      <c r="E70" s="12"/>
      <c r="F70" s="12"/>
      <c r="G70" s="12">
        <v>49.1</v>
      </c>
      <c r="H70" s="12">
        <v>15</v>
      </c>
      <c r="I70" s="12">
        <v>49.8</v>
      </c>
      <c r="J70" s="12">
        <v>55</v>
      </c>
      <c r="K70" s="12"/>
      <c r="L70" s="13"/>
      <c r="M70" s="48">
        <f>IF(OR(M30=0,S8=0),0,ABS(1000*O70/(SQRT(3)*M30*S8)))</f>
        <v>24.126191884984475</v>
      </c>
      <c r="N70" s="49"/>
      <c r="O70" s="50">
        <v>-0.23000000417232513</v>
      </c>
      <c r="P70" s="50"/>
      <c r="Q70" s="50"/>
      <c r="R70" s="45">
        <f>-ABS(O70)*TAN(ACOS(S8))</f>
        <v>-0.13647397929754063</v>
      </c>
      <c r="S70" s="45"/>
      <c r="T70" s="180"/>
      <c r="U70" s="48">
        <f>IF(OR(U30=0,AA8=0),0,ABS(1000*W70/(SQRT(3)*U30*AA8)))</f>
        <v>25.14884911036642</v>
      </c>
      <c r="V70" s="49"/>
      <c r="W70" s="50">
        <v>-0.23899999260902405</v>
      </c>
      <c r="X70" s="50"/>
      <c r="Y70" s="50"/>
      <c r="Z70" s="45">
        <f>-ABS(W70)*TAN(ACOS(AA8))</f>
        <v>-0.14181425848583093</v>
      </c>
      <c r="AA70" s="45"/>
      <c r="AB70" s="180"/>
      <c r="AC70" s="48">
        <f>IF(OR(AC30=0,AI8=0),0,ABS(1000*AE70/(SQRT(3)*AC30*AI8)))</f>
        <v>25.990651755062718</v>
      </c>
      <c r="AD70" s="49"/>
      <c r="AE70" s="50">
        <v>-0.24699999392032623</v>
      </c>
      <c r="AF70" s="50"/>
      <c r="AG70" s="50"/>
      <c r="AH70" s="45">
        <f>-ABS(AE70)*TAN(ACOS(AI8))</f>
        <v>-0.14656118019684508</v>
      </c>
      <c r="AI70" s="45"/>
      <c r="AJ70" s="180"/>
      <c r="AK70" s="48">
        <f>IF(OR(AK30=0,AQ8=0),0,ABS(1000*AM70/(SQRT(3)*AK30*AQ8)))</f>
        <v>27.630950986468026</v>
      </c>
      <c r="AL70" s="49"/>
      <c r="AM70" s="50">
        <v>-0.2630000114440918</v>
      </c>
      <c r="AN70" s="50"/>
      <c r="AO70" s="50"/>
      <c r="AP70" s="45">
        <f>-ABS(AM70)*TAN(ACOS(AQ8))</f>
        <v>-0.1560550324607026</v>
      </c>
      <c r="AQ70" s="45"/>
      <c r="AR70" s="180"/>
      <c r="AS70" s="48">
        <f>IF(OR(AS30=0,AY8=0),0,ABS(1000*AU70/(SQRT(3)*AS30*AY8)))</f>
        <v>26.853501321187998</v>
      </c>
      <c r="AT70" s="49"/>
      <c r="AU70" s="50">
        <v>-0.25600001215934753</v>
      </c>
      <c r="AV70" s="50"/>
      <c r="AW70" s="50"/>
      <c r="AX70" s="45">
        <f>-ABS(AU70)*TAN(ACOS(AY8))</f>
        <v>-0.15190147706879389</v>
      </c>
      <c r="AY70" s="45"/>
      <c r="AZ70" s="180"/>
      <c r="BA70" s="48">
        <f>IF(OR(BA30=0,BG8=0),0,ABS(1000*BC70/(SQRT(3)*BA30*BG8)))</f>
        <v>26.055039674815056</v>
      </c>
      <c r="BB70" s="49"/>
      <c r="BC70" s="50">
        <v>-0.24799999594688416</v>
      </c>
      <c r="BD70" s="50"/>
      <c r="BE70" s="50"/>
      <c r="BF70" s="45">
        <f>-ABS(BC70)*TAN(ACOS(BG8))</f>
        <v>-0.1471545465159505</v>
      </c>
      <c r="BG70" s="45"/>
      <c r="BH70" s="180"/>
      <c r="BI70" s="48">
        <f>IF(OR(BI30=0,BO8=0),0,ABS(1000*BK70/(SQRT(3)*BI30*BO8)))</f>
        <v>26.347626499512334</v>
      </c>
      <c r="BJ70" s="49"/>
      <c r="BK70" s="50">
        <v>-0.25</v>
      </c>
      <c r="BL70" s="50"/>
      <c r="BM70" s="50"/>
      <c r="BN70" s="45">
        <f>-ABS(BK70)*TAN(ACOS(BO8))</f>
        <v>-0.14834127915416134</v>
      </c>
      <c r="BO70" s="45"/>
      <c r="BP70" s="180"/>
      <c r="BQ70" s="48">
        <f>IF(OR(BQ30=0,BW8=0),0,ABS(1000*BS70/(SQRT(3)*BQ30*BW8)))</f>
        <v>26.160100533293626</v>
      </c>
      <c r="BR70" s="49"/>
      <c r="BS70" s="50">
        <v>-0.24899999797344208</v>
      </c>
      <c r="BT70" s="50"/>
      <c r="BU70" s="50"/>
      <c r="BV70" s="45">
        <f>-ABS(BS70)*TAN(ACOS(BW8))</f>
        <v>-0.14774791283505592</v>
      </c>
      <c r="BW70" s="45"/>
      <c r="BX70" s="180"/>
      <c r="BY70" s="48">
        <f>IF(OR(BY30=0,CE8=0),0,ABS(1000*CA70/(SQRT(3)*BY30*CE8)))</f>
        <v>34.63929991301643</v>
      </c>
      <c r="BZ70" s="49"/>
      <c r="CA70" s="50">
        <v>-0.32300001382827759</v>
      </c>
      <c r="CB70" s="50"/>
      <c r="CC70" s="50"/>
      <c r="CD70" s="45">
        <f>-ABS(CA70)*TAN(ACOS(CE8))</f>
        <v>-0.19165694087239399</v>
      </c>
      <c r="CE70" s="45"/>
      <c r="CF70" s="180"/>
      <c r="CG70" s="48">
        <f>IF(OR(CG30=0,CM8=0),0,ABS(1000*CI70/(SQRT(3)*CG30*CM8)))</f>
        <v>39.268943422888768</v>
      </c>
      <c r="CH70" s="49"/>
      <c r="CI70" s="50">
        <v>-0.36500000953674316</v>
      </c>
      <c r="CJ70" s="50"/>
      <c r="CK70" s="50"/>
      <c r="CL70" s="45">
        <f>-ABS(CI70)*TAN(ACOS(CM8))</f>
        <v>-0.21657827322384629</v>
      </c>
      <c r="CM70" s="45"/>
      <c r="CN70" s="180"/>
      <c r="CO70" s="48">
        <f>IF(OR(CO30=0,CU8=0),0,ABS(1000*CQ70/(SQRT(3)*CO30*CU8)))</f>
        <v>40.087827749874123</v>
      </c>
      <c r="CP70" s="49"/>
      <c r="CQ70" s="50">
        <v>-0.375</v>
      </c>
      <c r="CR70" s="50"/>
      <c r="CS70" s="50"/>
      <c r="CT70" s="45">
        <f>-ABS(CQ70)*TAN(ACOS(CU8))</f>
        <v>-0.22251191873124201</v>
      </c>
      <c r="CU70" s="45"/>
      <c r="CV70" s="180"/>
      <c r="CW70" s="48">
        <f>IF(OR(CW30=0,DC8=0),0,ABS(1000*CY70/(SQRT(3)*CW30*DC8)))</f>
        <v>42.9268700977468</v>
      </c>
      <c r="CX70" s="49"/>
      <c r="CY70" s="50">
        <v>-0.39899998903274536</v>
      </c>
      <c r="CZ70" s="50"/>
      <c r="DA70" s="50"/>
      <c r="DB70" s="45">
        <f>-ABS(CY70)*TAN(ACOS(DC8))</f>
        <v>-0.23675267502245517</v>
      </c>
      <c r="DC70" s="45"/>
      <c r="DD70" s="180"/>
      <c r="DE70" s="48">
        <f>IF(OR(DE30=0,DK8=0),0,ABS(1000*DG70/(SQRT(3)*DE30*DK8)))</f>
        <v>36.939623803802803</v>
      </c>
      <c r="DF70" s="49"/>
      <c r="DG70" s="50">
        <v>-0.3449999988079071</v>
      </c>
      <c r="DH70" s="50"/>
      <c r="DI70" s="50"/>
      <c r="DJ70" s="45">
        <f>-ABS(DG70)*TAN(ACOS(DK8))</f>
        <v>-0.20471096452539631</v>
      </c>
      <c r="DK70" s="45"/>
      <c r="DL70" s="180"/>
      <c r="DM70" s="48">
        <f>IF(OR(DM30=0,DS8=0),0,ABS(1000*DO70/(SQRT(3)*DM30*DS8)))</f>
        <v>37.842909625265563</v>
      </c>
      <c r="DN70" s="49"/>
      <c r="DO70" s="50">
        <v>-0.35400000214576721</v>
      </c>
      <c r="DP70" s="50"/>
      <c r="DQ70" s="50"/>
      <c r="DR70" s="45">
        <f>-ABS(DO70)*TAN(ACOS(DS8))</f>
        <v>-0.21005125255551588</v>
      </c>
      <c r="DS70" s="45"/>
      <c r="DT70" s="180"/>
      <c r="DU70" s="48">
        <f>IF(OR(DU30=0,EA8=0),0,ABS(1000*DW70/(SQRT(3)*DU30*EA8)))</f>
        <v>34.208278915277951</v>
      </c>
      <c r="DV70" s="49"/>
      <c r="DW70" s="50">
        <v>-0.31999999284744263</v>
      </c>
      <c r="DX70" s="50"/>
      <c r="DY70" s="50"/>
      <c r="DZ70" s="45">
        <f>-ABS(DW70)*TAN(ACOS(EA8))</f>
        <v>-0.18987683307324849</v>
      </c>
      <c r="EA70" s="45"/>
      <c r="EB70" s="180"/>
      <c r="EC70" s="48">
        <f>IF(OR(EC30=0,EI8=0),0,ABS(1000*EE70/(SQRT(3)*EC30*EI8)))</f>
        <v>33.4072880276101</v>
      </c>
      <c r="ED70" s="49"/>
      <c r="EE70" s="50">
        <v>-0.31400001049041748</v>
      </c>
      <c r="EF70" s="50"/>
      <c r="EG70" s="50"/>
      <c r="EH70" s="45">
        <f>-ABS(EE70)*TAN(ACOS(EI8))</f>
        <v>-0.18631665284227444</v>
      </c>
      <c r="EI70" s="45"/>
      <c r="EJ70" s="180"/>
      <c r="EK70" s="48">
        <f>IF(OR(EK30=0,EQ8=0),0,ABS(1000*EM70/(SQRT(3)*EK30*EQ8)))</f>
        <v>32.296205169318547</v>
      </c>
      <c r="EL70" s="49"/>
      <c r="EM70" s="50">
        <v>-0.30500000715255737</v>
      </c>
      <c r="EN70" s="50"/>
      <c r="EO70" s="50"/>
      <c r="EP70" s="45">
        <f>-ABS(EM70)*TAN(ACOS(EQ8))</f>
        <v>-0.18097636481215487</v>
      </c>
      <c r="EQ70" s="45"/>
      <c r="ER70" s="180"/>
      <c r="ES70" s="48">
        <f>IF(OR(ES30=0,EY8=0),0,ABS(1000*EU70/(SQRT(3)*ES30*EY8)))</f>
        <v>34.790390309619383</v>
      </c>
      <c r="ET70" s="49"/>
      <c r="EU70" s="50">
        <v>-0.32699999213218689</v>
      </c>
      <c r="EV70" s="50"/>
      <c r="EW70" s="50"/>
      <c r="EX70" s="45">
        <f>-ABS(EU70)*TAN(ACOS(EY8))</f>
        <v>-0.19403038846515719</v>
      </c>
      <c r="EY70" s="45"/>
      <c r="EZ70" s="180"/>
      <c r="FA70" s="48">
        <f>IF(OR(FA30=0,FG8=0),0,ABS(1000*FC70/(SQRT(3)*FA30*FG8)))</f>
        <v>35.266461892979912</v>
      </c>
      <c r="FB70" s="49"/>
      <c r="FC70" s="50">
        <v>-0.33199998736381531</v>
      </c>
      <c r="FD70" s="50"/>
      <c r="FE70" s="50"/>
      <c r="FF70" s="45">
        <f>-ABS(FC70)*TAN(ACOS(FG8))</f>
        <v>-0.19699721121885505</v>
      </c>
      <c r="FG70" s="45"/>
      <c r="FH70" s="180"/>
      <c r="FI70" s="48">
        <f>IF(OR(FI30=0,FO8=0),0,ABS(1000*FK70/(SQRT(3)*FI30*FO8)))</f>
        <v>31.097951488632841</v>
      </c>
      <c r="FJ70" s="49"/>
      <c r="FK70" s="50">
        <v>-0.29600000381469727</v>
      </c>
      <c r="FL70" s="50"/>
      <c r="FM70" s="50"/>
      <c r="FN70" s="45">
        <f>-ABS(FK70)*TAN(ACOS(FO8))</f>
        <v>-0.17563607678203533</v>
      </c>
      <c r="FO70" s="45"/>
      <c r="FP70" s="180"/>
      <c r="FQ70" s="48">
        <f>IF(OR(FQ30=0,FW8=0),0,ABS(1000*FS70/(SQRT(3)*FQ30*FW8)))</f>
        <v>28.801862549011872</v>
      </c>
      <c r="FR70" s="49"/>
      <c r="FS70" s="50">
        <v>-0.2720000147819519</v>
      </c>
      <c r="FT70" s="50"/>
      <c r="FU70" s="50"/>
      <c r="FV70" s="45">
        <f>-ABS(FS70)*TAN(ACOS(FW8))</f>
        <v>-0.16139532049082217</v>
      </c>
      <c r="FW70" s="45"/>
      <c r="FX70" s="180"/>
      <c r="FY70" s="48">
        <f>IF(OR(FY30=0,GE8=0),0,ABS(1000*GA70/(SQRT(3)*FY30*GE8)))</f>
        <v>30.486370377509036</v>
      </c>
      <c r="FZ70" s="49"/>
      <c r="GA70" s="50">
        <v>-0.28700000047683716</v>
      </c>
      <c r="GB70" s="50"/>
      <c r="GC70" s="50"/>
      <c r="GD70" s="45">
        <f>-ABS(GA70)*TAN(ACOS(GE8))</f>
        <v>-0.17029578875191576</v>
      </c>
      <c r="GE70" s="45"/>
      <c r="GF70" s="180"/>
      <c r="GG70" s="48">
        <f>IF(OR(GG30=0,GM8=0),0,ABS(1000*GI70/(SQRT(3)*GG30*GM8)))</f>
        <v>28.999230513519837</v>
      </c>
      <c r="GH70" s="49"/>
      <c r="GI70" s="50">
        <v>-0.27300000190734863</v>
      </c>
      <c r="GJ70" s="50"/>
      <c r="GK70" s="50"/>
      <c r="GL70" s="45">
        <f>-ABS(GI70)*TAN(ACOS(GM8))</f>
        <v>-0.16198867796809832</v>
      </c>
      <c r="GM70" s="45"/>
      <c r="GN70" s="180"/>
      <c r="GO70" s="48">
        <f>IF(OR(GO30=0,GU8=0),0,ABS(1000*GQ70/(SQRT(3)*GO30*GU8)))</f>
        <v>20.689016663706575</v>
      </c>
      <c r="GP70" s="49"/>
      <c r="GQ70" s="50">
        <v>-0.19599999487400055</v>
      </c>
      <c r="GR70" s="50"/>
      <c r="GS70" s="50"/>
      <c r="GT70" s="45">
        <f>-ABS(GQ70)*TAN(ACOS(GU8))</f>
        <v>-0.11629955981527323</v>
      </c>
      <c r="GU70" s="45"/>
      <c r="GV70" s="180"/>
    </row>
    <row r="71" spans="1:204" x14ac:dyDescent="0.2">
      <c r="A71" s="170" t="s">
        <v>88</v>
      </c>
      <c r="B71" s="171"/>
      <c r="C71" s="171"/>
      <c r="D71" s="171"/>
      <c r="E71" s="12"/>
      <c r="F71" s="12"/>
      <c r="G71" s="12">
        <v>49.1</v>
      </c>
      <c r="H71" s="12">
        <v>15</v>
      </c>
      <c r="I71" s="12">
        <v>49.8</v>
      </c>
      <c r="J71" s="12">
        <v>55</v>
      </c>
      <c r="K71" s="12"/>
      <c r="L71" s="13"/>
      <c r="M71" s="48">
        <f>IF(OR(M30=0,S8=0),0,ABS(1000*O71/(SQRT(3)*M30*S8)))</f>
        <v>0.20979297907178124</v>
      </c>
      <c r="N71" s="49"/>
      <c r="O71" s="50">
        <v>-2.0000000949949026E-3</v>
      </c>
      <c r="P71" s="50"/>
      <c r="Q71" s="50"/>
      <c r="R71" s="45">
        <f>-ABS(O71)*TAN(ACOS(S8))</f>
        <v>-1.1867302895999523E-3</v>
      </c>
      <c r="S71" s="45"/>
      <c r="T71" s="180"/>
      <c r="U71" s="48">
        <f>IF(OR(U30=0,AA8=0),0,ABS(1000*W71/(SQRT(3)*U30*AA8)))</f>
        <v>0.10522531833719855</v>
      </c>
      <c r="V71" s="49"/>
      <c r="W71" s="50">
        <v>-1.0000000474974513E-3</v>
      </c>
      <c r="X71" s="50"/>
      <c r="Y71" s="50"/>
      <c r="Z71" s="45">
        <f>-ABS(W71)*TAN(ACOS(AA8))</f>
        <v>-5.9336514479997615E-4</v>
      </c>
      <c r="AA71" s="45"/>
      <c r="AB71" s="180"/>
      <c r="AC71" s="48">
        <f>IF(OR(AC30=0,AI8=0),0,ABS(1000*AE71/(SQRT(3)*AC30*AI8)))</f>
        <v>0.21045063667439709</v>
      </c>
      <c r="AD71" s="49"/>
      <c r="AE71" s="50">
        <v>-2.0000000949949026E-3</v>
      </c>
      <c r="AF71" s="50"/>
      <c r="AG71" s="50"/>
      <c r="AH71" s="45">
        <f>-ABS(AE71)*TAN(ACOS(AI8))</f>
        <v>-1.1867302895999523E-3</v>
      </c>
      <c r="AI71" s="45"/>
      <c r="AJ71" s="180"/>
      <c r="AK71" s="48">
        <f>IF(OR(AK30=0,AQ8=0),0,ABS(1000*AM71/(SQRT(3)*AK30*AQ8)))</f>
        <v>0.10506065055720169</v>
      </c>
      <c r="AL71" s="49"/>
      <c r="AM71" s="50">
        <v>-1.0000000474974513E-3</v>
      </c>
      <c r="AN71" s="50"/>
      <c r="AO71" s="50"/>
      <c r="AP71" s="45">
        <f>-ABS(AM71)*TAN(ACOS(AQ8))</f>
        <v>-5.9336514479997615E-4</v>
      </c>
      <c r="AQ71" s="45"/>
      <c r="AR71" s="180"/>
      <c r="AS71" s="48">
        <f>IF(OR(AS30=0,AY8=0),0,ABS(1000*AU71/(SQRT(3)*AS30*AY8)))</f>
        <v>0.20979297907178124</v>
      </c>
      <c r="AT71" s="49"/>
      <c r="AU71" s="50">
        <v>-2.0000000949949026E-3</v>
      </c>
      <c r="AV71" s="50"/>
      <c r="AW71" s="50"/>
      <c r="AX71" s="45">
        <f>-ABS(AU71)*TAN(ACOS(AY8))</f>
        <v>-1.1867302895999523E-3</v>
      </c>
      <c r="AY71" s="45"/>
      <c r="AZ71" s="180"/>
      <c r="BA71" s="48">
        <f>IF(OR(BA30=0,BG8=0),0,ABS(1000*BC71/(SQRT(3)*BA30*BG8)))</f>
        <v>0.21012130111440339</v>
      </c>
      <c r="BB71" s="49"/>
      <c r="BC71" s="50">
        <v>-2.0000000949949026E-3</v>
      </c>
      <c r="BD71" s="50"/>
      <c r="BE71" s="50"/>
      <c r="BF71" s="45">
        <f>-ABS(BC71)*TAN(ACOS(BG8))</f>
        <v>-1.1867302895999523E-3</v>
      </c>
      <c r="BG71" s="45"/>
      <c r="BH71" s="180"/>
      <c r="BI71" s="48">
        <f>IF(OR(BI30=0,BO8=0),0,ABS(1000*BK71/(SQRT(3)*BI30*BO8)))</f>
        <v>0.10539051100382975</v>
      </c>
      <c r="BJ71" s="49"/>
      <c r="BK71" s="50">
        <v>-1.0000000474974513E-3</v>
      </c>
      <c r="BL71" s="50"/>
      <c r="BM71" s="50"/>
      <c r="BN71" s="45">
        <f>-ABS(BK71)*TAN(ACOS(BO8))</f>
        <v>-5.9336514479997615E-4</v>
      </c>
      <c r="BO71" s="45"/>
      <c r="BP71" s="180"/>
      <c r="BQ71" s="48">
        <f>IF(OR(BQ30=0,BW8=0),0,ABS(1000*BS71/(SQRT(3)*BQ30*BW8)))</f>
        <v>0.10506065055720169</v>
      </c>
      <c r="BR71" s="49"/>
      <c r="BS71" s="50">
        <v>-1.0000000474974513E-3</v>
      </c>
      <c r="BT71" s="50"/>
      <c r="BU71" s="50"/>
      <c r="BV71" s="45">
        <f>-ABS(BS71)*TAN(ACOS(BW8))</f>
        <v>-5.9336514479997615E-4</v>
      </c>
      <c r="BW71" s="45"/>
      <c r="BX71" s="180"/>
      <c r="BY71" s="48">
        <f>IF(OR(BY30=0,CE8=0),0,ABS(1000*CA71/(SQRT(3)*BY30*CE8)))</f>
        <v>0.21448483018772138</v>
      </c>
      <c r="BZ71" s="49"/>
      <c r="CA71" s="50">
        <v>-2.0000000949949026E-3</v>
      </c>
      <c r="CB71" s="50"/>
      <c r="CC71" s="50"/>
      <c r="CD71" s="45">
        <f>-ABS(CA71)*TAN(ACOS(CE8))</f>
        <v>-1.1867302895999523E-3</v>
      </c>
      <c r="CE71" s="45"/>
      <c r="CF71" s="180"/>
      <c r="CG71" s="48">
        <f>IF(OR(CG30=0,CM8=0),0,ABS(1000*CI71/(SQRT(3)*CG30*CM8)))</f>
        <v>0.10758614866312885</v>
      </c>
      <c r="CH71" s="49"/>
      <c r="CI71" s="50">
        <v>-1.0000000474974513E-3</v>
      </c>
      <c r="CJ71" s="50"/>
      <c r="CK71" s="50"/>
      <c r="CL71" s="45">
        <f>-ABS(CI71)*TAN(ACOS(CM8))</f>
        <v>-5.9336514479997615E-4</v>
      </c>
      <c r="CM71" s="45"/>
      <c r="CN71" s="180"/>
      <c r="CO71" s="48">
        <f>IF(OR(CO30=0,CU8=0),0,ABS(1000*CQ71/(SQRT(3)*CO30*CU8)))</f>
        <v>0.10690087907718339</v>
      </c>
      <c r="CP71" s="49"/>
      <c r="CQ71" s="50">
        <v>-1.0000000474974513E-3</v>
      </c>
      <c r="CR71" s="50"/>
      <c r="CS71" s="50"/>
      <c r="CT71" s="45">
        <f>-ABS(CQ71)*TAN(ACOS(CU8))</f>
        <v>-5.9336514479997615E-4</v>
      </c>
      <c r="CU71" s="45"/>
      <c r="CV71" s="180"/>
      <c r="CW71" s="48">
        <f>IF(OR(CW30=0,DC8=0),0,ABS(1000*CY71/(SQRT(3)*CW30*DC8)))</f>
        <v>0.10758614866312885</v>
      </c>
      <c r="CX71" s="49"/>
      <c r="CY71" s="50">
        <v>-1.0000000474974513E-3</v>
      </c>
      <c r="CZ71" s="50"/>
      <c r="DA71" s="50"/>
      <c r="DB71" s="45">
        <f>-ABS(CY71)*TAN(ACOS(DC8))</f>
        <v>-5.9336514479997615E-4</v>
      </c>
      <c r="DC71" s="45"/>
      <c r="DD71" s="180"/>
      <c r="DE71" s="48">
        <f>IF(OR(DE30=0,DK8=0),0,ABS(1000*DG71/(SQRT(3)*DE30*DK8)))</f>
        <v>0.1070713787999415</v>
      </c>
      <c r="DF71" s="49"/>
      <c r="DG71" s="50">
        <v>-1.0000000474974513E-3</v>
      </c>
      <c r="DH71" s="50"/>
      <c r="DI71" s="50"/>
      <c r="DJ71" s="45">
        <f>-ABS(DG71)*TAN(ACOS(DK8))</f>
        <v>-5.9336514479997615E-4</v>
      </c>
      <c r="DK71" s="45"/>
      <c r="DL71" s="180"/>
      <c r="DM71" s="48">
        <f>IF(OR(DM30=0,DS8=0),0,ABS(1000*DO71/(SQRT(3)*DM30*DS8)))</f>
        <v>0.10690087907718339</v>
      </c>
      <c r="DN71" s="49"/>
      <c r="DO71" s="50">
        <v>-1.0000000474974513E-3</v>
      </c>
      <c r="DP71" s="50"/>
      <c r="DQ71" s="50"/>
      <c r="DR71" s="45">
        <f>-ABS(DO71)*TAN(ACOS(DS8))</f>
        <v>-5.9336514479997615E-4</v>
      </c>
      <c r="DS71" s="45"/>
      <c r="DT71" s="180"/>
      <c r="DU71" s="48">
        <f>IF(OR(DU30=0,EA8=0),0,ABS(1000*DW71/(SQRT(3)*DU30*EA8)))</f>
        <v>0.10690087907718339</v>
      </c>
      <c r="DV71" s="49"/>
      <c r="DW71" s="50">
        <v>-1.0000000474974513E-3</v>
      </c>
      <c r="DX71" s="50"/>
      <c r="DY71" s="50"/>
      <c r="DZ71" s="45">
        <f>-ABS(DW71)*TAN(ACOS(EA8))</f>
        <v>-5.9336514479997615E-4</v>
      </c>
      <c r="EA71" s="45"/>
      <c r="EB71" s="180"/>
      <c r="EC71" s="48">
        <f>IF(OR(EC30=0,EI8=0),0,ABS(1000*EE71/(SQRT(3)*EC30*EI8)))</f>
        <v>0.10639263852951573</v>
      </c>
      <c r="ED71" s="49"/>
      <c r="EE71" s="50">
        <v>-1.0000000474974513E-3</v>
      </c>
      <c r="EF71" s="50"/>
      <c r="EG71" s="50"/>
      <c r="EH71" s="45">
        <f>-ABS(EE71)*TAN(ACOS(EI8))</f>
        <v>-5.9336514479997615E-4</v>
      </c>
      <c r="EI71" s="45"/>
      <c r="EJ71" s="180"/>
      <c r="EK71" s="48">
        <f>IF(OR(EK30=0,EQ8=0),0,ABS(1000*EM71/(SQRT(3)*EK30*EQ8)))</f>
        <v>0.10588919982271279</v>
      </c>
      <c r="EL71" s="49"/>
      <c r="EM71" s="50">
        <v>-1.0000000474974513E-3</v>
      </c>
      <c r="EN71" s="50"/>
      <c r="EO71" s="50"/>
      <c r="EP71" s="45">
        <f>-ABS(EM71)*TAN(ACOS(EQ8))</f>
        <v>-5.9336514479997615E-4</v>
      </c>
      <c r="EQ71" s="45"/>
      <c r="ER71" s="180"/>
      <c r="ES71" s="48">
        <f>IF(OR(ES30=0,EY8=0),0,ABS(1000*EU71/(SQRT(3)*ES30*EY8)))</f>
        <v>0.10639263852951573</v>
      </c>
      <c r="ET71" s="49"/>
      <c r="EU71" s="50">
        <v>-1.0000000474974513E-3</v>
      </c>
      <c r="EV71" s="50"/>
      <c r="EW71" s="50"/>
      <c r="EX71" s="45">
        <f>-ABS(EU71)*TAN(ACOS(EY8))</f>
        <v>-5.9336514479997615E-4</v>
      </c>
      <c r="EY71" s="45"/>
      <c r="EZ71" s="180"/>
      <c r="FA71" s="48">
        <f>IF(OR(FA30=0,FG8=0),0,ABS(1000*FC71/(SQRT(3)*FA30*FG8)))</f>
        <v>0.21244858379708878</v>
      </c>
      <c r="FB71" s="49"/>
      <c r="FC71" s="50">
        <v>-2.0000000949949026E-3</v>
      </c>
      <c r="FD71" s="50"/>
      <c r="FE71" s="50"/>
      <c r="FF71" s="45">
        <f>-ABS(FC71)*TAN(ACOS(FG8))</f>
        <v>-1.1867302895999523E-3</v>
      </c>
      <c r="FG71" s="45"/>
      <c r="FH71" s="180"/>
      <c r="FI71" s="48">
        <f>IF(OR(FI30=0,FO8=0),0,ABS(1000*FK71/(SQRT(3)*FI30*FO8)))</f>
        <v>0.10506065055720169</v>
      </c>
      <c r="FJ71" s="49"/>
      <c r="FK71" s="50">
        <v>-1.0000000474974513E-3</v>
      </c>
      <c r="FL71" s="50"/>
      <c r="FM71" s="50"/>
      <c r="FN71" s="45">
        <f>-ABS(FK71)*TAN(ACOS(FO8))</f>
        <v>-5.9336514479997615E-4</v>
      </c>
      <c r="FO71" s="45"/>
      <c r="FP71" s="180"/>
      <c r="FQ71" s="48">
        <f>IF(OR(FQ30=0,FW8=0),0,ABS(1000*FS71/(SQRT(3)*FQ30*FW8)))</f>
        <v>0.10588919982271279</v>
      </c>
      <c r="FR71" s="49"/>
      <c r="FS71" s="50">
        <v>-1.0000000474974513E-3</v>
      </c>
      <c r="FT71" s="50"/>
      <c r="FU71" s="50"/>
      <c r="FV71" s="45">
        <f>-ABS(FS71)*TAN(ACOS(FW8))</f>
        <v>-5.9336514479997615E-4</v>
      </c>
      <c r="FW71" s="45"/>
      <c r="FX71" s="180"/>
      <c r="FY71" s="48">
        <f>IF(OR(FY30=0,GE8=0),0,ABS(1000*GA71/(SQRT(3)*FY30*GE8)))</f>
        <v>0.10622429189854439</v>
      </c>
      <c r="FZ71" s="49"/>
      <c r="GA71" s="50">
        <v>-1.0000000474974513E-3</v>
      </c>
      <c r="GB71" s="50"/>
      <c r="GC71" s="50"/>
      <c r="GD71" s="45">
        <f>-ABS(GA71)*TAN(ACOS(GE8))</f>
        <v>-5.9336514479997615E-4</v>
      </c>
      <c r="GE71" s="45"/>
      <c r="GF71" s="180"/>
      <c r="GG71" s="48">
        <f>IF(OR(GG30=0,GM8=0),0,ABS(1000*GI71/(SQRT(3)*GG30*GM8)))</f>
        <v>0.21244858379708878</v>
      </c>
      <c r="GH71" s="49"/>
      <c r="GI71" s="50">
        <v>-2.0000000949949026E-3</v>
      </c>
      <c r="GJ71" s="50"/>
      <c r="GK71" s="50"/>
      <c r="GL71" s="45">
        <f>-ABS(GI71)*TAN(ACOS(GM8))</f>
        <v>-1.1867302895999523E-3</v>
      </c>
      <c r="GM71" s="45"/>
      <c r="GN71" s="180"/>
      <c r="GO71" s="48">
        <f>IF(OR(GO30=0,GU8=0),0,ABS(1000*GQ71/(SQRT(3)*GO30*GU8)))</f>
        <v>0.10555621524215937</v>
      </c>
      <c r="GP71" s="49"/>
      <c r="GQ71" s="50">
        <v>-1.0000000474974513E-3</v>
      </c>
      <c r="GR71" s="50"/>
      <c r="GS71" s="50"/>
      <c r="GT71" s="45">
        <f>-ABS(GQ71)*TAN(ACOS(GU8))</f>
        <v>-5.9336514479997615E-4</v>
      </c>
      <c r="GU71" s="45"/>
      <c r="GV71" s="180"/>
    </row>
    <row r="72" spans="1:204" x14ac:dyDescent="0.2">
      <c r="A72" s="170" t="s">
        <v>89</v>
      </c>
      <c r="B72" s="171"/>
      <c r="C72" s="171"/>
      <c r="D72" s="171"/>
      <c r="E72" s="12"/>
      <c r="F72" s="12"/>
      <c r="G72" s="12"/>
      <c r="H72" s="12"/>
      <c r="I72" s="12"/>
      <c r="J72" s="12"/>
      <c r="K72" s="12"/>
      <c r="L72" s="13"/>
      <c r="M72" s="203"/>
      <c r="N72" s="204"/>
      <c r="O72" s="50">
        <v>0</v>
      </c>
      <c r="P72" s="50"/>
      <c r="Q72" s="50"/>
      <c r="R72" s="50"/>
      <c r="S72" s="50"/>
      <c r="T72" s="202"/>
      <c r="U72" s="203"/>
      <c r="V72" s="204"/>
      <c r="W72" s="50">
        <v>0</v>
      </c>
      <c r="X72" s="50"/>
      <c r="Y72" s="50"/>
      <c r="Z72" s="50"/>
      <c r="AA72" s="50"/>
      <c r="AB72" s="202"/>
      <c r="AC72" s="203"/>
      <c r="AD72" s="204"/>
      <c r="AE72" s="50">
        <v>0</v>
      </c>
      <c r="AF72" s="50"/>
      <c r="AG72" s="50"/>
      <c r="AH72" s="50"/>
      <c r="AI72" s="50"/>
      <c r="AJ72" s="202"/>
      <c r="AK72" s="203"/>
      <c r="AL72" s="204"/>
      <c r="AM72" s="50">
        <v>0</v>
      </c>
      <c r="AN72" s="50"/>
      <c r="AO72" s="50"/>
      <c r="AP72" s="50"/>
      <c r="AQ72" s="50"/>
      <c r="AR72" s="202"/>
      <c r="AS72" s="203"/>
      <c r="AT72" s="204"/>
      <c r="AU72" s="50">
        <v>0</v>
      </c>
      <c r="AV72" s="50"/>
      <c r="AW72" s="50"/>
      <c r="AX72" s="50"/>
      <c r="AY72" s="50"/>
      <c r="AZ72" s="202"/>
      <c r="BA72" s="203"/>
      <c r="BB72" s="204"/>
      <c r="BC72" s="50">
        <v>0</v>
      </c>
      <c r="BD72" s="50"/>
      <c r="BE72" s="50"/>
      <c r="BF72" s="50"/>
      <c r="BG72" s="50"/>
      <c r="BH72" s="202"/>
      <c r="BI72" s="203"/>
      <c r="BJ72" s="204"/>
      <c r="BK72" s="50">
        <v>0</v>
      </c>
      <c r="BL72" s="50"/>
      <c r="BM72" s="50"/>
      <c r="BN72" s="50"/>
      <c r="BO72" s="50"/>
      <c r="BP72" s="202"/>
      <c r="BQ72" s="203"/>
      <c r="BR72" s="204"/>
      <c r="BS72" s="50">
        <v>0</v>
      </c>
      <c r="BT72" s="50"/>
      <c r="BU72" s="50"/>
      <c r="BV72" s="50"/>
      <c r="BW72" s="50"/>
      <c r="BX72" s="202"/>
      <c r="BY72" s="203"/>
      <c r="BZ72" s="204"/>
      <c r="CA72" s="50">
        <v>0</v>
      </c>
      <c r="CB72" s="50"/>
      <c r="CC72" s="50"/>
      <c r="CD72" s="50"/>
      <c r="CE72" s="50"/>
      <c r="CF72" s="202"/>
      <c r="CG72" s="203"/>
      <c r="CH72" s="204"/>
      <c r="CI72" s="50">
        <v>0</v>
      </c>
      <c r="CJ72" s="50"/>
      <c r="CK72" s="50"/>
      <c r="CL72" s="50"/>
      <c r="CM72" s="50"/>
      <c r="CN72" s="202"/>
      <c r="CO72" s="203"/>
      <c r="CP72" s="204"/>
      <c r="CQ72" s="50">
        <v>0</v>
      </c>
      <c r="CR72" s="50"/>
      <c r="CS72" s="50"/>
      <c r="CT72" s="50"/>
      <c r="CU72" s="50"/>
      <c r="CV72" s="202"/>
      <c r="CW72" s="203"/>
      <c r="CX72" s="204"/>
      <c r="CY72" s="50">
        <v>0</v>
      </c>
      <c r="CZ72" s="50"/>
      <c r="DA72" s="50"/>
      <c r="DB72" s="50"/>
      <c r="DC72" s="50"/>
      <c r="DD72" s="202"/>
      <c r="DE72" s="203"/>
      <c r="DF72" s="204"/>
      <c r="DG72" s="50">
        <v>0</v>
      </c>
      <c r="DH72" s="50"/>
      <c r="DI72" s="50"/>
      <c r="DJ72" s="50"/>
      <c r="DK72" s="50"/>
      <c r="DL72" s="202"/>
      <c r="DM72" s="203"/>
      <c r="DN72" s="204"/>
      <c r="DO72" s="50">
        <v>0</v>
      </c>
      <c r="DP72" s="50"/>
      <c r="DQ72" s="50"/>
      <c r="DR72" s="50"/>
      <c r="DS72" s="50"/>
      <c r="DT72" s="202"/>
      <c r="DU72" s="203"/>
      <c r="DV72" s="204"/>
      <c r="DW72" s="50">
        <v>0</v>
      </c>
      <c r="DX72" s="50"/>
      <c r="DY72" s="50"/>
      <c r="DZ72" s="50"/>
      <c r="EA72" s="50"/>
      <c r="EB72" s="202"/>
      <c r="EC72" s="203"/>
      <c r="ED72" s="204"/>
      <c r="EE72" s="50">
        <v>0</v>
      </c>
      <c r="EF72" s="50"/>
      <c r="EG72" s="50"/>
      <c r="EH72" s="50"/>
      <c r="EI72" s="50"/>
      <c r="EJ72" s="202"/>
      <c r="EK72" s="203"/>
      <c r="EL72" s="204"/>
      <c r="EM72" s="50">
        <v>0</v>
      </c>
      <c r="EN72" s="50"/>
      <c r="EO72" s="50"/>
      <c r="EP72" s="50"/>
      <c r="EQ72" s="50"/>
      <c r="ER72" s="202"/>
      <c r="ES72" s="203"/>
      <c r="ET72" s="204"/>
      <c r="EU72" s="50">
        <v>0</v>
      </c>
      <c r="EV72" s="50"/>
      <c r="EW72" s="50"/>
      <c r="EX72" s="50"/>
      <c r="EY72" s="50"/>
      <c r="EZ72" s="202"/>
      <c r="FA72" s="203"/>
      <c r="FB72" s="204"/>
      <c r="FC72" s="50">
        <v>0</v>
      </c>
      <c r="FD72" s="50"/>
      <c r="FE72" s="50"/>
      <c r="FF72" s="50"/>
      <c r="FG72" s="50"/>
      <c r="FH72" s="202"/>
      <c r="FI72" s="203"/>
      <c r="FJ72" s="204"/>
      <c r="FK72" s="50">
        <v>0</v>
      </c>
      <c r="FL72" s="50"/>
      <c r="FM72" s="50"/>
      <c r="FN72" s="50"/>
      <c r="FO72" s="50"/>
      <c r="FP72" s="202"/>
      <c r="FQ72" s="203"/>
      <c r="FR72" s="204"/>
      <c r="FS72" s="50">
        <v>0</v>
      </c>
      <c r="FT72" s="50"/>
      <c r="FU72" s="50"/>
      <c r="FV72" s="50"/>
      <c r="FW72" s="50"/>
      <c r="FX72" s="202"/>
      <c r="FY72" s="203"/>
      <c r="FZ72" s="204"/>
      <c r="GA72" s="50">
        <v>0</v>
      </c>
      <c r="GB72" s="50"/>
      <c r="GC72" s="50"/>
      <c r="GD72" s="50"/>
      <c r="GE72" s="50"/>
      <c r="GF72" s="202"/>
      <c r="GG72" s="203"/>
      <c r="GH72" s="204"/>
      <c r="GI72" s="50">
        <v>0</v>
      </c>
      <c r="GJ72" s="50"/>
      <c r="GK72" s="50"/>
      <c r="GL72" s="50"/>
      <c r="GM72" s="50"/>
      <c r="GN72" s="202"/>
      <c r="GO72" s="203"/>
      <c r="GP72" s="204"/>
      <c r="GQ72" s="50">
        <v>0</v>
      </c>
      <c r="GR72" s="50"/>
      <c r="GS72" s="50"/>
      <c r="GT72" s="50"/>
      <c r="GU72" s="50"/>
      <c r="GV72" s="202"/>
    </row>
    <row r="73" spans="1:204" x14ac:dyDescent="0.2">
      <c r="A73" s="170" t="s">
        <v>90</v>
      </c>
      <c r="B73" s="171"/>
      <c r="C73" s="171"/>
      <c r="D73" s="171"/>
      <c r="E73" s="12"/>
      <c r="F73" s="12"/>
      <c r="G73" s="12">
        <v>49.1</v>
      </c>
      <c r="H73" s="12">
        <v>15</v>
      </c>
      <c r="I73" s="12">
        <v>49.8</v>
      </c>
      <c r="J73" s="12">
        <v>55</v>
      </c>
      <c r="K73" s="12"/>
      <c r="L73" s="13"/>
      <c r="M73" s="48">
        <f>IF(OR(M30=0,S8=0),0,ABS(1000*O73/(SQRT(3)*M30*S8)))</f>
        <v>59.476303790783042</v>
      </c>
      <c r="N73" s="49"/>
      <c r="O73" s="50">
        <v>-0.56699997186660767</v>
      </c>
      <c r="P73" s="50"/>
      <c r="Q73" s="50"/>
      <c r="R73" s="45">
        <f>-ABS(O73)*TAN(ACOS(S8))</f>
        <v>-0.33643800442826433</v>
      </c>
      <c r="S73" s="45"/>
      <c r="T73" s="180"/>
      <c r="U73" s="48">
        <f>IF(OR(U30=0,AA8=0),0,ABS(1000*W73/(SQRT(3)*U30*AA8)))</f>
        <v>60.188882039878216</v>
      </c>
      <c r="V73" s="49"/>
      <c r="W73" s="50">
        <v>-0.57200002670288086</v>
      </c>
      <c r="X73" s="50"/>
      <c r="Y73" s="50"/>
      <c r="Z73" s="45">
        <f>-ABS(W73)*TAN(ACOS(AA8))</f>
        <v>-0.33940486254927915</v>
      </c>
      <c r="AA73" s="45"/>
      <c r="AB73" s="180"/>
      <c r="AC73" s="48">
        <f>IF(OR(AC30=0,AI8=0),0,ABS(1000*AE73/(SQRT(3)*AC30*AI8)))</f>
        <v>66.923296925531176</v>
      </c>
      <c r="AD73" s="49"/>
      <c r="AE73" s="50">
        <v>-0.63599997758865356</v>
      </c>
      <c r="AF73" s="50"/>
      <c r="AG73" s="50"/>
      <c r="AH73" s="45">
        <f>-ABS(AE73)*TAN(ACOS(AI8))</f>
        <v>-0.37738020087007529</v>
      </c>
      <c r="AI73" s="45"/>
      <c r="AJ73" s="180"/>
      <c r="AK73" s="48">
        <f>IF(OR(AK30=0,AQ8=0),0,ABS(1000*AM73/(SQRT(3)*AK30*AQ8)))</f>
        <v>63.981936005875802</v>
      </c>
      <c r="AL73" s="49"/>
      <c r="AM73" s="50">
        <v>-0.60900002717971802</v>
      </c>
      <c r="AN73" s="50"/>
      <c r="AO73" s="50"/>
      <c r="AP73" s="45">
        <f>-ABS(AM73)*TAN(ACOS(AQ8))</f>
        <v>-0.36135937214703356</v>
      </c>
      <c r="AQ73" s="45"/>
      <c r="AR73" s="180"/>
      <c r="AS73" s="48">
        <f>IF(OR(AS30=0,AY8=0),0,ABS(1000*AU73/(SQRT(3)*AS30*AY8)))</f>
        <v>62.937893233072046</v>
      </c>
      <c r="AT73" s="49"/>
      <c r="AU73" s="50">
        <v>-0.60000002384185791</v>
      </c>
      <c r="AV73" s="50"/>
      <c r="AW73" s="50"/>
      <c r="AX73" s="45">
        <f>-ABS(AU73)*TAN(ACOS(AY8))</f>
        <v>-0.35601908411691402</v>
      </c>
      <c r="AY73" s="45"/>
      <c r="AZ73" s="180"/>
      <c r="BA73" s="48">
        <f>IF(OR(BA30=0,BG8=0),0,ABS(1000*BC73/(SQRT(3)*BA30*BG8)))</f>
        <v>63.666751864914467</v>
      </c>
      <c r="BB73" s="49"/>
      <c r="BC73" s="50">
        <v>-0.60600000619888306</v>
      </c>
      <c r="BD73" s="50"/>
      <c r="BE73" s="50"/>
      <c r="BF73" s="45">
        <f>-ABS(BC73)*TAN(ACOS(BG8))</f>
        <v>-0.35957926434788806</v>
      </c>
      <c r="BG73" s="45"/>
      <c r="BH73" s="180"/>
      <c r="BI73" s="48">
        <f>IF(OR(BI30=0,BO8=0),0,ABS(1000*BK73/(SQRT(3)*BI30*BO8)))</f>
        <v>63.866647288121314</v>
      </c>
      <c r="BJ73" s="49"/>
      <c r="BK73" s="50">
        <v>-0.60600000619888306</v>
      </c>
      <c r="BL73" s="50"/>
      <c r="BM73" s="50"/>
      <c r="BN73" s="45">
        <f>-ABS(BK73)*TAN(ACOS(BO8))</f>
        <v>-0.35957926434788806</v>
      </c>
      <c r="BO73" s="45"/>
      <c r="BP73" s="180"/>
      <c r="BQ73" s="48">
        <f>IF(OR(BQ30=0,BW8=0),0,ABS(1000*BS73/(SQRT(3)*BQ30*BW8)))</f>
        <v>54.001171671193184</v>
      </c>
      <c r="BR73" s="49"/>
      <c r="BS73" s="50">
        <v>-0.51399999856948853</v>
      </c>
      <c r="BT73" s="50"/>
      <c r="BU73" s="50"/>
      <c r="BV73" s="45">
        <f>-ABS(BS73)*TAN(ACOS(BW8))</f>
        <v>-0.30498966909214009</v>
      </c>
      <c r="BW73" s="45"/>
      <c r="BX73" s="180"/>
      <c r="BY73" s="48">
        <f>IF(OR(BY30=0,CE8=0),0,ABS(1000*CA73/(SQRT(3)*BY30*CE8)))</f>
        <v>55.980539605314547</v>
      </c>
      <c r="BZ73" s="49"/>
      <c r="CA73" s="50">
        <v>-0.5220000147819519</v>
      </c>
      <c r="CB73" s="50"/>
      <c r="CC73" s="50"/>
      <c r="CD73" s="45">
        <f>-ABS(CA73)*TAN(ACOS(CE8))</f>
        <v>-0.30973659964498351</v>
      </c>
      <c r="CE73" s="45"/>
      <c r="CF73" s="180"/>
      <c r="CG73" s="48">
        <f>IF(OR(CG30=0,CM8=0),0,ABS(1000*CI73/(SQRT(3)*CG30*CM8)))</f>
        <v>75.955814167794827</v>
      </c>
      <c r="CH73" s="49"/>
      <c r="CI73" s="50">
        <v>-0.70599997043609619</v>
      </c>
      <c r="CJ73" s="50"/>
      <c r="CK73" s="50"/>
      <c r="CL73" s="45">
        <f>-ABS(CI73)*TAN(ACOS(CM8))</f>
        <v>-0.41891575478916238</v>
      </c>
      <c r="CM73" s="45"/>
      <c r="CN73" s="180"/>
      <c r="CO73" s="48">
        <f>IF(OR(CO30=0,CU8=0),0,ABS(1000*CQ73/(SQRT(3)*CO30*CU8)))</f>
        <v>75.685819250531125</v>
      </c>
      <c r="CP73" s="49"/>
      <c r="CQ73" s="50">
        <v>-0.70800000429153442</v>
      </c>
      <c r="CR73" s="50"/>
      <c r="CS73" s="50"/>
      <c r="CT73" s="45">
        <f>-ABS(CQ73)*TAN(ACOS(CU8))</f>
        <v>-0.42010250511103175</v>
      </c>
      <c r="CU73" s="45"/>
      <c r="CV73" s="180"/>
      <c r="CW73" s="48">
        <f>IF(OR(CW30=0,DC8=0),0,ABS(1000*CY73/(SQRT(3)*CW30*DC8)))</f>
        <v>77.031680989937897</v>
      </c>
      <c r="CX73" s="49"/>
      <c r="CY73" s="50">
        <v>-0.7160000205039978</v>
      </c>
      <c r="CZ73" s="50"/>
      <c r="DA73" s="50"/>
      <c r="DB73" s="45">
        <f>-ABS(CY73)*TAN(ACOS(DC8))</f>
        <v>-0.42484943566387512</v>
      </c>
      <c r="DC73" s="45"/>
      <c r="DD73" s="180"/>
      <c r="DE73" s="48">
        <f>IF(OR(DE30=0,DK8=0),0,ABS(1000*DG73/(SQRT(3)*DE30*DK8)))</f>
        <v>72.166108538346165</v>
      </c>
      <c r="DF73" s="49"/>
      <c r="DG73" s="50">
        <v>-0.67400002479553223</v>
      </c>
      <c r="DH73" s="50"/>
      <c r="DI73" s="50"/>
      <c r="DJ73" s="45">
        <f>-ABS(DG73)*TAN(ACOS(DK8))</f>
        <v>-0.39992810331242284</v>
      </c>
      <c r="DK73" s="45"/>
      <c r="DL73" s="180"/>
      <c r="DM73" s="48">
        <f>IF(OR(DM30=0,DS8=0),0,ABS(1000*DO73/(SQRT(3)*DM30*DS8)))</f>
        <v>68.84416219311781</v>
      </c>
      <c r="DN73" s="49"/>
      <c r="DO73" s="50">
        <v>-0.64399999380111694</v>
      </c>
      <c r="DP73" s="50"/>
      <c r="DQ73" s="50"/>
      <c r="DR73" s="45">
        <f>-ABS(DO73)*TAN(ACOS(DS8))</f>
        <v>-0.38212713142291865</v>
      </c>
      <c r="DS73" s="45"/>
      <c r="DT73" s="180"/>
      <c r="DU73" s="48">
        <f>IF(OR(DU30=0,EA8=0),0,ABS(1000*DW73/(SQRT(3)*DU30*EA8)))</f>
        <v>72.906394079773023</v>
      </c>
      <c r="DV73" s="49"/>
      <c r="DW73" s="50">
        <v>-0.68199998140335083</v>
      </c>
      <c r="DX73" s="50"/>
      <c r="DY73" s="50"/>
      <c r="DZ73" s="45">
        <f>-ABS(DW73)*TAN(ACOS(EA8))</f>
        <v>-0.40467499849794925</v>
      </c>
      <c r="EA73" s="45"/>
      <c r="EB73" s="180"/>
      <c r="EC73" s="48">
        <f>IF(OR(EC30=0,EI8=0),0,ABS(1000*EE73/(SQRT(3)*EC30*EI8)))</f>
        <v>67.133749846359777</v>
      </c>
      <c r="ED73" s="49"/>
      <c r="EE73" s="50">
        <v>-0.63099998235702515</v>
      </c>
      <c r="EF73" s="50"/>
      <c r="EG73" s="50"/>
      <c r="EH73" s="45">
        <f>-ABS(EE73)*TAN(ACOS(EI8))</f>
        <v>-0.37441337811637737</v>
      </c>
      <c r="EI73" s="45"/>
      <c r="EJ73" s="180"/>
      <c r="EK73" s="48">
        <f>IF(OR(EK30=0,EQ8=0),0,ABS(1000*EM73/(SQRT(3)*EK30*EQ8)))</f>
        <v>60.674510080795088</v>
      </c>
      <c r="EL73" s="49"/>
      <c r="EM73" s="50">
        <v>-0.57300001382827759</v>
      </c>
      <c r="EN73" s="50"/>
      <c r="EO73" s="50"/>
      <c r="EP73" s="45">
        <f>-ABS(EM73)*TAN(ACOS(EQ8))</f>
        <v>-0.33999822002655533</v>
      </c>
      <c r="EQ73" s="45"/>
      <c r="ER73" s="180"/>
      <c r="ES73" s="48">
        <f>IF(OR(ES30=0,EY8=0),0,ABS(1000*EU73/(SQRT(3)*ES30*EY8)))</f>
        <v>69.899960751873451</v>
      </c>
      <c r="ET73" s="49"/>
      <c r="EU73" s="50">
        <v>-0.65700000524520874</v>
      </c>
      <c r="EV73" s="50"/>
      <c r="EW73" s="50"/>
      <c r="EX73" s="45">
        <f>-ABS(EU73)*TAN(ACOS(EY8))</f>
        <v>-0.38984088472945988</v>
      </c>
      <c r="EY73" s="45"/>
      <c r="EZ73" s="180"/>
      <c r="FA73" s="48">
        <f>IF(OR(FA30=0,FG8=0),0,ABS(1000*FC73/(SQRT(3)*FA30*FG8)))</f>
        <v>70.851598875193531</v>
      </c>
      <c r="FB73" s="49"/>
      <c r="FC73" s="50">
        <v>-0.66699999570846558</v>
      </c>
      <c r="FD73" s="50"/>
      <c r="FE73" s="50"/>
      <c r="FF73" s="45">
        <f>-ABS(FC73)*TAN(ACOS(FG8))</f>
        <v>-0.39577453023685566</v>
      </c>
      <c r="FG73" s="45"/>
      <c r="FH73" s="180"/>
      <c r="FI73" s="48">
        <f>IF(OR(FI30=0,FO8=0),0,ABS(1000*FK73/(SQRT(3)*FI30*FO8)))</f>
        <v>57.047928739443712</v>
      </c>
      <c r="FJ73" s="49"/>
      <c r="FK73" s="50">
        <v>-0.5429999828338623</v>
      </c>
      <c r="FL73" s="50"/>
      <c r="FM73" s="50"/>
      <c r="FN73" s="45">
        <f>-ABS(FK73)*TAN(ACOS(FO8))</f>
        <v>-0.32219724813705114</v>
      </c>
      <c r="FO73" s="45"/>
      <c r="FP73" s="180"/>
      <c r="FQ73" s="48">
        <f>IF(OR(FQ30=0,FW8=0),0,ABS(1000*FS73/(SQRT(3)*FQ30*FW8)))</f>
        <v>58.133170567070948</v>
      </c>
      <c r="FR73" s="49"/>
      <c r="FS73" s="50">
        <v>-0.54900002479553223</v>
      </c>
      <c r="FT73" s="50"/>
      <c r="FU73" s="50"/>
      <c r="FV73" s="45">
        <f>-ABS(FS73)*TAN(ACOS(FW8))</f>
        <v>-0.3257574637353422</v>
      </c>
      <c r="FW73" s="45"/>
      <c r="FX73" s="180"/>
      <c r="FY73" s="48">
        <f>IF(OR(FY30=0,GE8=0),0,ABS(1000*GA73/(SQRT(3)*FY30*GE8)))</f>
        <v>55.555302226810213</v>
      </c>
      <c r="FZ73" s="49"/>
      <c r="GA73" s="50">
        <v>-0.52300000190734863</v>
      </c>
      <c r="GB73" s="50"/>
      <c r="GC73" s="50"/>
      <c r="GD73" s="45">
        <f>-ABS(GA73)*TAN(ACOS(GE8))</f>
        <v>-0.31032995712225969</v>
      </c>
      <c r="GE73" s="45"/>
      <c r="GF73" s="180"/>
      <c r="GG73" s="48">
        <f>IF(OR(GG30=0,GM8=0),0,ABS(1000*GI73/(SQRT(3)*GG30*GM8)))</f>
        <v>56.511321163050475</v>
      </c>
      <c r="GH73" s="49"/>
      <c r="GI73" s="50">
        <v>-0.53200000524520874</v>
      </c>
      <c r="GJ73" s="50"/>
      <c r="GK73" s="50"/>
      <c r="GL73" s="45">
        <f>-ABS(GI73)*TAN(ACOS(GM8))</f>
        <v>-0.31567024515237924</v>
      </c>
      <c r="GM73" s="45"/>
      <c r="GN73" s="180"/>
      <c r="GO73" s="48">
        <f>IF(OR(GO30=0,GU8=0),0,ABS(1000*GQ73/(SQRT(3)*GO30*GU8)))</f>
        <v>57.844800889898941</v>
      </c>
      <c r="GP73" s="49"/>
      <c r="GQ73" s="50">
        <v>-0.54799997806549072</v>
      </c>
      <c r="GR73" s="50"/>
      <c r="GS73" s="50"/>
      <c r="GT73" s="45">
        <f>-ABS(GQ73)*TAN(ACOS(GU8))</f>
        <v>-0.325164070890749</v>
      </c>
      <c r="GU73" s="45"/>
      <c r="GV73" s="180"/>
    </row>
    <row r="74" spans="1:204" x14ac:dyDescent="0.2">
      <c r="A74" s="170" t="s">
        <v>91</v>
      </c>
      <c r="B74" s="171"/>
      <c r="C74" s="171"/>
      <c r="D74" s="171"/>
      <c r="E74" s="12"/>
      <c r="F74" s="12"/>
      <c r="G74" s="12">
        <v>49.1</v>
      </c>
      <c r="H74" s="12">
        <v>15</v>
      </c>
      <c r="I74" s="12"/>
      <c r="J74" s="12"/>
      <c r="K74" s="12"/>
      <c r="L74" s="13"/>
      <c r="M74" s="48">
        <f>IF(OR(M30=0,S8=0),0,ABS(1000*O74/(SQRT(3)*M30*S8)))</f>
        <v>68.182712458896631</v>
      </c>
      <c r="N74" s="49"/>
      <c r="O74" s="50">
        <v>-0.64999997615814209</v>
      </c>
      <c r="P74" s="50"/>
      <c r="Q74" s="50"/>
      <c r="R74" s="45">
        <f>-ABS(O74)*TAN(ACOS(S8))</f>
        <v>-0.38568731165389269</v>
      </c>
      <c r="S74" s="45"/>
      <c r="T74" s="180"/>
      <c r="U74" s="48">
        <f>IF(OR(U30=0,AA8=0),0,ABS(1000*W74/(SQRT(3)*U30*AA8)))</f>
        <v>64.187442642211437</v>
      </c>
      <c r="V74" s="49"/>
      <c r="W74" s="50">
        <v>-0.61000001430511475</v>
      </c>
      <c r="X74" s="50"/>
      <c r="Y74" s="50"/>
      <c r="Z74" s="45">
        <f>-ABS(W74)*TAN(ACOS(AA8))</f>
        <v>-0.36195272962430974</v>
      </c>
      <c r="AA74" s="45"/>
      <c r="AB74" s="180"/>
      <c r="AC74" s="48">
        <f>IF(OR(AC30=0,AI8=0),0,ABS(1000*AE74/(SQRT(3)*AC30*AI8)))</f>
        <v>58.926175720864734</v>
      </c>
      <c r="AD74" s="49"/>
      <c r="AE74" s="50">
        <v>-0.56000000238418579</v>
      </c>
      <c r="AF74" s="50"/>
      <c r="AG74" s="50"/>
      <c r="AH74" s="45">
        <f>-ABS(AE74)*TAN(ACOS(AI8))</f>
        <v>-0.3322844667200141</v>
      </c>
      <c r="AI74" s="45"/>
      <c r="AJ74" s="180"/>
      <c r="AK74" s="48">
        <f>IF(OR(AK30=0,AQ8=0),0,ABS(1000*AM74/(SQRT(3)*AK30*AQ8)))</f>
        <v>57.783356314319335</v>
      </c>
      <c r="AL74" s="49"/>
      <c r="AM74" s="50">
        <v>-0.55000001192092896</v>
      </c>
      <c r="AN74" s="50"/>
      <c r="AO74" s="50"/>
      <c r="AP74" s="45">
        <f>-ABS(AM74)*TAN(ACOS(AQ8))</f>
        <v>-0.32635082121261838</v>
      </c>
      <c r="AQ74" s="45"/>
      <c r="AR74" s="180"/>
      <c r="AS74" s="48">
        <f>IF(OR(AS30=0,AY8=0),0,ABS(1000*AU74/(SQRT(3)*AS30*AY8)))</f>
        <v>59.790995445259597</v>
      </c>
      <c r="AT74" s="49"/>
      <c r="AU74" s="50">
        <v>-0.56999999284744263</v>
      </c>
      <c r="AV74" s="50"/>
      <c r="AW74" s="50"/>
      <c r="AX74" s="45">
        <f>-ABS(AU74)*TAN(ACOS(AY8))</f>
        <v>-0.33821811222740983</v>
      </c>
      <c r="AY74" s="45"/>
      <c r="AZ74" s="180"/>
      <c r="BA74" s="48">
        <f>IF(OR(BA30=0,BG8=0),0,ABS(1000*BC74/(SQRT(3)*BA30*BG8)))</f>
        <v>63.036389845094263</v>
      </c>
      <c r="BB74" s="49"/>
      <c r="BC74" s="50">
        <v>-0.60000002384185791</v>
      </c>
      <c r="BD74" s="50"/>
      <c r="BE74" s="50"/>
      <c r="BF74" s="45">
        <f>-ABS(BC74)*TAN(ACOS(BG8))</f>
        <v>-0.35601908411691402</v>
      </c>
      <c r="BG74" s="45"/>
      <c r="BH74" s="180"/>
      <c r="BI74" s="48">
        <f>IF(OR(BI30=0,BO8=0),0,ABS(1000*BK74/(SQRT(3)*BI30*BO8)))</f>
        <v>66.396018276229981</v>
      </c>
      <c r="BJ74" s="49"/>
      <c r="BK74" s="50">
        <v>-0.62999999523162842</v>
      </c>
      <c r="BL74" s="50"/>
      <c r="BM74" s="50"/>
      <c r="BN74" s="45">
        <f>-ABS(BK74)*TAN(ACOS(BO8))</f>
        <v>-0.37382002063910125</v>
      </c>
      <c r="BO74" s="45"/>
      <c r="BP74" s="180"/>
      <c r="BQ74" s="48">
        <f>IF(OR(BQ30=0,BW8=0),0,ABS(1000*BS74/(SQRT(3)*BQ30*BW8)))</f>
        <v>86.149728613560526</v>
      </c>
      <c r="BR74" s="49"/>
      <c r="BS74" s="50">
        <v>-0.81999999284744263</v>
      </c>
      <c r="BT74" s="50"/>
      <c r="BU74" s="50"/>
      <c r="BV74" s="45">
        <f>-ABS(BS74)*TAN(ACOS(BW8))</f>
        <v>-0.48655939138157117</v>
      </c>
      <c r="BW74" s="45"/>
      <c r="BX74" s="180"/>
      <c r="BY74" s="48">
        <f>IF(OR(BY30=0,CE8=0),0,ABS(1000*CA74/(SQRT(3)*BY30*CE8)))</f>
        <v>128.69089711386005</v>
      </c>
      <c r="BZ74" s="49"/>
      <c r="CA74" s="50">
        <v>-1.2000000476837158</v>
      </c>
      <c r="CB74" s="50"/>
      <c r="CC74" s="50"/>
      <c r="CD74" s="45">
        <f>-ABS(CA74)*TAN(ACOS(CE8))</f>
        <v>-0.71203816823382804</v>
      </c>
      <c r="CE74" s="45"/>
      <c r="CF74" s="180"/>
      <c r="CG74" s="48">
        <f>IF(OR(CG30=0,CM8=0),0,ABS(1000*CI74/(SQRT(3)*CG30*CM8)))</f>
        <v>129.10337739378056</v>
      </c>
      <c r="CH74" s="49"/>
      <c r="CI74" s="50">
        <v>-1.2000000476837158</v>
      </c>
      <c r="CJ74" s="50"/>
      <c r="CK74" s="50"/>
      <c r="CL74" s="45">
        <f>-ABS(CI74)*TAN(ACOS(CM8))</f>
        <v>-0.71203816823382804</v>
      </c>
      <c r="CM74" s="45"/>
      <c r="CN74" s="180"/>
      <c r="CO74" s="48">
        <f>IF(OR(CO30=0,CU8=0),0,ABS(1000*CQ74/(SQRT(3)*CO30*CU8)))</f>
        <v>147.52320560979371</v>
      </c>
      <c r="CP74" s="49"/>
      <c r="CQ74" s="50">
        <v>-1.3799999952316284</v>
      </c>
      <c r="CR74" s="50"/>
      <c r="CS74" s="50"/>
      <c r="CT74" s="45">
        <f>-ABS(CQ74)*TAN(ACOS(CU8))</f>
        <v>-0.81884385810158522</v>
      </c>
      <c r="CU74" s="45"/>
      <c r="CV74" s="180"/>
      <c r="CW74" s="48">
        <f>IF(OR(CW30=0,DC8=0),0,ABS(1000*CY74/(SQRT(3)*CW30*DC8)))</f>
        <v>134.37508827026852</v>
      </c>
      <c r="CX74" s="49"/>
      <c r="CY74" s="50">
        <v>-1.2489999532699585</v>
      </c>
      <c r="CZ74" s="50"/>
      <c r="DA74" s="50"/>
      <c r="DB74" s="45">
        <f>-ABS(CY74)*TAN(ACOS(DC8))</f>
        <v>-0.74111300292621352</v>
      </c>
      <c r="DC74" s="45"/>
      <c r="DD74" s="180"/>
      <c r="DE74" s="48">
        <f>IF(OR(DE30=0,DK8=0),0,ABS(1000*DG74/(SQRT(3)*DE30*DK8)))</f>
        <v>148.82920793124225</v>
      </c>
      <c r="DF74" s="49"/>
      <c r="DG74" s="50">
        <v>-1.3899999856948853</v>
      </c>
      <c r="DH74" s="50"/>
      <c r="DI74" s="50"/>
      <c r="DJ74" s="45">
        <f>-ABS(DG74)*TAN(ACOS(DK8))</f>
        <v>-0.82477750360898094</v>
      </c>
      <c r="DK74" s="45"/>
      <c r="DL74" s="180"/>
      <c r="DM74" s="48">
        <f>IF(OR(DM30=0,DS8=0),0,ABS(1000*DO74/(SQRT(3)*DM30*DS8)))</f>
        <v>144.31618244826231</v>
      </c>
      <c r="DN74" s="49"/>
      <c r="DO74" s="50">
        <v>-1.3500000238418579</v>
      </c>
      <c r="DP74" s="50"/>
      <c r="DQ74" s="50"/>
      <c r="DR74" s="45">
        <f>-ABS(DO74)*TAN(ACOS(DS8))</f>
        <v>-0.80104292157939805</v>
      </c>
      <c r="DS74" s="45"/>
      <c r="DT74" s="180"/>
      <c r="DU74" s="48">
        <f>IF(OR(DU30=0,EA8=0),0,ABS(1000*DW74/(SQRT(3)*DU30*EA8)))</f>
        <v>141.10915928673091</v>
      </c>
      <c r="DV74" s="49"/>
      <c r="DW74" s="50">
        <v>-1.3200000524520874</v>
      </c>
      <c r="DX74" s="50"/>
      <c r="DY74" s="50"/>
      <c r="DZ74" s="45">
        <f>-ABS(DW74)*TAN(ACOS(EA8))</f>
        <v>-0.78324198505721088</v>
      </c>
      <c r="EA74" s="45"/>
      <c r="EB74" s="180"/>
      <c r="EC74" s="48">
        <f>IF(OR(EC30=0,EI8=0),0,ABS(1000*EE74/(SQRT(3)*EC30*EI8)))</f>
        <v>132.990791845171</v>
      </c>
      <c r="ED74" s="49"/>
      <c r="EE74" s="50">
        <v>-1.25</v>
      </c>
      <c r="EF74" s="50"/>
      <c r="EG74" s="50"/>
      <c r="EH74" s="45">
        <f>-ABS(EE74)*TAN(ACOS(EI8))</f>
        <v>-0.74170639577080677</v>
      </c>
      <c r="EI74" s="45"/>
      <c r="EJ74" s="180"/>
      <c r="EK74" s="48">
        <f>IF(OR(EK30=0,EQ8=0),0,ABS(1000*EM74/(SQRT(3)*EK30*EQ8)))</f>
        <v>127.06703880108537</v>
      </c>
      <c r="EL74" s="49"/>
      <c r="EM74" s="50">
        <v>-1.2000000476837158</v>
      </c>
      <c r="EN74" s="50"/>
      <c r="EO74" s="50"/>
      <c r="EP74" s="45">
        <f>-ABS(EM74)*TAN(ACOS(EQ8))</f>
        <v>-0.71203816823382804</v>
      </c>
      <c r="EQ74" s="45"/>
      <c r="ER74" s="180"/>
      <c r="ES74" s="48">
        <f>IF(OR(ES30=0,EY8=0),0,ABS(1000*EU74/(SQRT(3)*ES30*EY8)))</f>
        <v>114.90404872010424</v>
      </c>
      <c r="ET74" s="49"/>
      <c r="EU74" s="50">
        <v>-1.0800000429153442</v>
      </c>
      <c r="EV74" s="50"/>
      <c r="EW74" s="50"/>
      <c r="EX74" s="45">
        <f>-ABS(EU74)*TAN(ACOS(EY8))</f>
        <v>-0.6408343514104452</v>
      </c>
      <c r="EY74" s="45"/>
      <c r="EZ74" s="180"/>
      <c r="FA74" s="48">
        <f>IF(OR(FA30=0,FG8=0),0,ABS(1000*FC74/(SQRT(3)*FA30*FG8)))</f>
        <v>116.42181373110979</v>
      </c>
      <c r="FB74" s="49"/>
      <c r="FC74" s="50">
        <v>-1.0959999561309814</v>
      </c>
      <c r="FD74" s="50"/>
      <c r="FE74" s="50"/>
      <c r="FF74" s="45">
        <f>-ABS(FC74)*TAN(ACOS(FG8))</f>
        <v>-0.650328141781498</v>
      </c>
      <c r="FG74" s="45"/>
      <c r="FH74" s="180"/>
      <c r="FI74" s="48">
        <f>IF(OR(FI30=0,FO8=0),0,ABS(1000*FK74/(SQRT(3)*FI30*FO8)))</f>
        <v>108.21246192829229</v>
      </c>
      <c r="FJ74" s="49"/>
      <c r="FK74" s="50">
        <v>-1.0299999713897705</v>
      </c>
      <c r="FL74" s="50"/>
      <c r="FM74" s="50"/>
      <c r="FN74" s="45">
        <f>-ABS(FK74)*TAN(ACOS(FO8))</f>
        <v>-0.61116605313883254</v>
      </c>
      <c r="FO74" s="45"/>
      <c r="FP74" s="180"/>
      <c r="FQ74" s="48">
        <f>IF(OR(FQ30=0,FW8=0),0,ABS(1000*FS74/(SQRT(3)*FQ30*FW8)))</f>
        <v>106.94808573134031</v>
      </c>
      <c r="FR74" s="49"/>
      <c r="FS74" s="50">
        <v>-1.0099999904632568</v>
      </c>
      <c r="FT74" s="50"/>
      <c r="FU74" s="50"/>
      <c r="FV74" s="45">
        <f>-ABS(FS74)*TAN(ACOS(FW8))</f>
        <v>-0.5992987621240411</v>
      </c>
      <c r="FW74" s="45"/>
      <c r="FX74" s="180"/>
      <c r="FY74" s="48">
        <f>IF(OR(FY30=0,GE8=0),0,ABS(1000*GA74/(SQRT(3)*FY30*GE8)))</f>
        <v>106.2242868531615</v>
      </c>
      <c r="FZ74" s="49"/>
      <c r="GA74" s="50">
        <v>-1</v>
      </c>
      <c r="GB74" s="50"/>
      <c r="GC74" s="50"/>
      <c r="GD74" s="45">
        <f>-ABS(GA74)*TAN(ACOS(GE8))</f>
        <v>-0.59336511661664537</v>
      </c>
      <c r="GE74" s="45"/>
      <c r="GF74" s="180"/>
      <c r="GG74" s="48">
        <f>IF(OR(GG30=0,GM8=0),0,ABS(1000*GI74/(SQRT(3)*GG30*GM8)))</f>
        <v>101.97531309970913</v>
      </c>
      <c r="GH74" s="49"/>
      <c r="GI74" s="50">
        <v>-0.95999997854232788</v>
      </c>
      <c r="GJ74" s="50"/>
      <c r="GK74" s="50"/>
      <c r="GL74" s="45">
        <f>-ABS(GI74)*TAN(ACOS(GM8))</f>
        <v>-0.5696304992197454</v>
      </c>
      <c r="GM74" s="45"/>
      <c r="GN74" s="180"/>
      <c r="GO74" s="48">
        <f>IF(OR(GO30=0,GU8=0),0,ABS(1000*GQ74/(SQRT(3)*GO30*GU8)))</f>
        <v>101.33395955437753</v>
      </c>
      <c r="GP74" s="49"/>
      <c r="GQ74" s="50">
        <v>-0.95999997854232788</v>
      </c>
      <c r="GR74" s="50"/>
      <c r="GS74" s="50"/>
      <c r="GT74" s="45">
        <f>-ABS(GQ74)*TAN(ACOS(GU8))</f>
        <v>-0.5696304992197454</v>
      </c>
      <c r="GU74" s="45"/>
      <c r="GV74" s="180"/>
    </row>
    <row r="75" spans="1:204" ht="13.5" thickBot="1" x14ac:dyDescent="0.25">
      <c r="A75" s="183" t="s">
        <v>92</v>
      </c>
      <c r="B75" s="184"/>
      <c r="C75" s="184"/>
      <c r="D75" s="184"/>
      <c r="E75" s="185"/>
      <c r="F75" s="185"/>
      <c r="G75" s="185"/>
      <c r="H75" s="185"/>
      <c r="I75" s="185"/>
      <c r="J75" s="185"/>
      <c r="K75" s="185"/>
      <c r="L75" s="186"/>
      <c r="M75" s="92"/>
      <c r="N75" s="182"/>
      <c r="O75" s="89">
        <f>SUM(O68:Q74)</f>
        <v>1.0000953916460276E-3</v>
      </c>
      <c r="P75" s="89"/>
      <c r="Q75" s="89"/>
      <c r="R75" s="89">
        <f>SUM(R68:T74)</f>
        <v>5.9342171869192217E-4</v>
      </c>
      <c r="S75" s="89"/>
      <c r="T75" s="181"/>
      <c r="U75" s="92"/>
      <c r="V75" s="182"/>
      <c r="W75" s="89">
        <f>SUM(W68:Y74)</f>
        <v>-2.0000765798613429E-3</v>
      </c>
      <c r="X75" s="89"/>
      <c r="Y75" s="89"/>
      <c r="Z75" s="89">
        <f>SUM(Z68:AB74)</f>
        <v>-1.1867756730516432E-3</v>
      </c>
      <c r="AA75" s="89"/>
      <c r="AB75" s="181"/>
      <c r="AC75" s="92"/>
      <c r="AD75" s="182"/>
      <c r="AE75" s="89">
        <f>SUM(AE68:AG74)</f>
        <v>5.0000736955553293E-3</v>
      </c>
      <c r="AF75" s="89"/>
      <c r="AG75" s="89"/>
      <c r="AH75" s="89">
        <f>SUM(AH68:AJ74)</f>
        <v>2.966869311455067E-3</v>
      </c>
      <c r="AI75" s="89"/>
      <c r="AJ75" s="181"/>
      <c r="AK75" s="92"/>
      <c r="AL75" s="182"/>
      <c r="AM75" s="89">
        <f>SUM(AM68:AO74)</f>
        <v>-3.0000935075804591E-3</v>
      </c>
      <c r="AN75" s="89"/>
      <c r="AO75" s="89"/>
      <c r="AP75" s="89">
        <f>SUM(AP68:AR74)</f>
        <v>-1.7801508339863603E-3</v>
      </c>
      <c r="AQ75" s="89"/>
      <c r="AR75" s="181"/>
      <c r="AS75" s="92"/>
      <c r="AT75" s="182"/>
      <c r="AU75" s="89">
        <f>SUM(AU68:AW74)</f>
        <v>1.9999186042696238E-3</v>
      </c>
      <c r="AV75" s="89"/>
      <c r="AW75" s="89"/>
      <c r="AX75" s="89">
        <f>SUM(AX68:AZ74)</f>
        <v>1.1866819358463121E-3</v>
      </c>
      <c r="AY75" s="89"/>
      <c r="AZ75" s="181"/>
      <c r="BA75" s="92"/>
      <c r="BB75" s="182"/>
      <c r="BC75" s="89">
        <f>SUM(BC68:BE74)</f>
        <v>4.0000120643526316E-3</v>
      </c>
      <c r="BD75" s="89"/>
      <c r="BE75" s="89"/>
      <c r="BF75" s="89">
        <f>SUM(BF68:BH74)</f>
        <v>2.3734676250326547E-3</v>
      </c>
      <c r="BG75" s="89"/>
      <c r="BH75" s="181"/>
      <c r="BI75" s="92"/>
      <c r="BJ75" s="182"/>
      <c r="BK75" s="89">
        <f>SUM(BK68:BM74)</f>
        <v>3.0000080587342381E-3</v>
      </c>
      <c r="BL75" s="89"/>
      <c r="BM75" s="89"/>
      <c r="BN75" s="89">
        <f>SUM(BN68:BP74)</f>
        <v>1.7801001316217202E-3</v>
      </c>
      <c r="BO75" s="89"/>
      <c r="BP75" s="181"/>
      <c r="BQ75" s="92"/>
      <c r="BR75" s="182"/>
      <c r="BS75" s="89">
        <f>SUM(BS68:BU74)</f>
        <v>-3.999946522526443E-3</v>
      </c>
      <c r="BT75" s="89"/>
      <c r="BU75" s="89"/>
      <c r="BV75" s="89">
        <f>SUM(BV68:BX74)</f>
        <v>-2.3734287347993432E-3</v>
      </c>
      <c r="BW75" s="89"/>
      <c r="BX75" s="181"/>
      <c r="BY75" s="92"/>
      <c r="BZ75" s="182"/>
      <c r="CA75" s="89">
        <f>SUM(CA68:CC74)</f>
        <v>2.9998759273439646E-3</v>
      </c>
      <c r="CB75" s="89"/>
      <c r="CC75" s="89"/>
      <c r="CD75" s="89">
        <f>SUM(CD68:CF74)</f>
        <v>1.7800217294637877E-3</v>
      </c>
      <c r="CE75" s="89"/>
      <c r="CF75" s="181"/>
      <c r="CG75" s="92"/>
      <c r="CH75" s="182"/>
      <c r="CI75" s="89">
        <f>SUM(CI68:CK74)</f>
        <v>-2.0000467775389552E-3</v>
      </c>
      <c r="CJ75" s="89"/>
      <c r="CK75" s="89"/>
      <c r="CL75" s="89">
        <f>SUM(CL68:CN74)</f>
        <v>-1.1867579893932723E-3</v>
      </c>
      <c r="CM75" s="89"/>
      <c r="CN75" s="181"/>
      <c r="CO75" s="92"/>
      <c r="CP75" s="182"/>
      <c r="CQ75" s="89">
        <f>SUM(CQ68:CS74)</f>
        <v>-3.9999614236876369E-3</v>
      </c>
      <c r="CR75" s="89"/>
      <c r="CS75" s="89"/>
      <c r="CT75" s="89">
        <f>SUM(CT68:CV74)</f>
        <v>-2.3734375766286675E-3</v>
      </c>
      <c r="CU75" s="89"/>
      <c r="CV75" s="181"/>
      <c r="CW75" s="92"/>
      <c r="CX75" s="182"/>
      <c r="CY75" s="89">
        <f>SUM(CY68:DA74)</f>
        <v>4.9999227048829198E-3</v>
      </c>
      <c r="CZ75" s="89"/>
      <c r="DA75" s="89"/>
      <c r="DB75" s="89">
        <f>SUM(DB68:DD74)</f>
        <v>2.9667797188570599E-3</v>
      </c>
      <c r="DC75" s="89"/>
      <c r="DD75" s="181"/>
      <c r="DE75" s="92"/>
      <c r="DF75" s="182"/>
      <c r="DG75" s="89">
        <f>SUM(DG68:DI74)</f>
        <v>7.6484866440296173E-8</v>
      </c>
      <c r="DH75" s="89"/>
      <c r="DI75" s="89"/>
      <c r="DJ75" s="89">
        <f>SUM(DJ68:DL74)</f>
        <v>4.5383451552361009E-8</v>
      </c>
      <c r="DK75" s="89"/>
      <c r="DL75" s="181"/>
      <c r="DM75" s="92"/>
      <c r="DN75" s="182"/>
      <c r="DO75" s="89">
        <f>SUM(DO68:DQ74)</f>
        <v>9.9988479632884264E-4</v>
      </c>
      <c r="DP75" s="89"/>
      <c r="DQ75" s="89"/>
      <c r="DR75" s="89">
        <f>SUM(DR68:DT74)</f>
        <v>5.9329675877684007E-4</v>
      </c>
      <c r="DS75" s="89"/>
      <c r="DT75" s="181"/>
      <c r="DU75" s="92"/>
      <c r="DV75" s="182"/>
      <c r="DW75" s="89">
        <f>SUM(DW68:DY74)</f>
        <v>-3.0000935075804591E-3</v>
      </c>
      <c r="DX75" s="89"/>
      <c r="DY75" s="89"/>
      <c r="DZ75" s="89">
        <f>SUM(DZ68:EB74)</f>
        <v>-1.7801508339864158E-3</v>
      </c>
      <c r="EA75" s="89"/>
      <c r="EB75" s="181"/>
      <c r="EC75" s="92"/>
      <c r="ED75" s="182"/>
      <c r="EE75" s="89">
        <f>SUM(EE68:EG74)</f>
        <v>4.0000547887757421E-3</v>
      </c>
      <c r="EF75" s="89"/>
      <c r="EG75" s="89"/>
      <c r="EH75" s="89">
        <f>SUM(EH68:EJ74)</f>
        <v>2.3734929762149193E-3</v>
      </c>
      <c r="EI75" s="89"/>
      <c r="EJ75" s="181"/>
      <c r="EK75" s="92"/>
      <c r="EL75" s="182"/>
      <c r="EM75" s="89">
        <f>SUM(EM68:EO74)</f>
        <v>9.9985499400645494E-4</v>
      </c>
      <c r="EN75" s="89"/>
      <c r="EO75" s="89"/>
      <c r="EP75" s="89">
        <f>SUM(EP68:ER74)</f>
        <v>5.9327907511819156E-4</v>
      </c>
      <c r="EQ75" s="89"/>
      <c r="ER75" s="181"/>
      <c r="ES75" s="92"/>
      <c r="ET75" s="182"/>
      <c r="EU75" s="89">
        <f>SUM(EU68:EW74)</f>
        <v>4.9998929025605321E-3</v>
      </c>
      <c r="EV75" s="89"/>
      <c r="EW75" s="89"/>
      <c r="EX75" s="89">
        <f>SUM(EX68:EZ74)</f>
        <v>2.9667620351986335E-3</v>
      </c>
      <c r="EY75" s="89"/>
      <c r="EZ75" s="181"/>
      <c r="FA75" s="92"/>
      <c r="FB75" s="182"/>
      <c r="FC75" s="89">
        <f>SUM(FC68:FE74)</f>
        <v>2.9999653343111277E-3</v>
      </c>
      <c r="FD75" s="89"/>
      <c r="FE75" s="89"/>
      <c r="FF75" s="89">
        <f>SUM(FF68:FH74)</f>
        <v>1.7800747804394002E-3</v>
      </c>
      <c r="FG75" s="89"/>
      <c r="FH75" s="181"/>
      <c r="FI75" s="92"/>
      <c r="FJ75" s="182"/>
      <c r="FK75" s="89">
        <f>SUM(FK68:FM74)</f>
        <v>4.6682544052600861E-8</v>
      </c>
      <c r="FL75" s="89"/>
      <c r="FM75" s="89"/>
      <c r="FN75" s="89">
        <f>SUM(FN68:FP74)</f>
        <v>2.7699793125890437E-8</v>
      </c>
      <c r="FO75" s="89"/>
      <c r="FP75" s="181"/>
      <c r="FQ75" s="92"/>
      <c r="FR75" s="182"/>
      <c r="FS75" s="89">
        <f>SUM(FS68:FU74)</f>
        <v>-1.9999871728941798E-3</v>
      </c>
      <c r="FT75" s="89"/>
      <c r="FU75" s="89"/>
      <c r="FV75" s="89">
        <f>SUM(FV68:FX74)</f>
        <v>-1.1867226220761973E-3</v>
      </c>
      <c r="FW75" s="89"/>
      <c r="FX75" s="181"/>
      <c r="FY75" s="92"/>
      <c r="FZ75" s="182"/>
      <c r="GA75" s="89">
        <f>SUM(GA68:GC74)</f>
        <v>-1.0000596521422267E-3</v>
      </c>
      <c r="GB75" s="89"/>
      <c r="GC75" s="89"/>
      <c r="GD75" s="89">
        <f>SUM(GD68:GF74)</f>
        <v>-5.9340051211687062E-4</v>
      </c>
      <c r="GE75" s="89"/>
      <c r="GF75" s="181"/>
      <c r="GG75" s="92"/>
      <c r="GH75" s="182"/>
      <c r="GI75" s="89">
        <f>SUM(GI68:GK74)</f>
        <v>2.9999951366335154E-3</v>
      </c>
      <c r="GJ75" s="89"/>
      <c r="GK75" s="89"/>
      <c r="GL75" s="89">
        <f>SUM(GL68:GN74)</f>
        <v>1.7800924640978266E-3</v>
      </c>
      <c r="GM75" s="89"/>
      <c r="GN75" s="181"/>
      <c r="GO75" s="92"/>
      <c r="GP75" s="182"/>
      <c r="GQ75" s="89">
        <f>SUM(GQ68:GS74)</f>
        <v>5.0000866176560521E-3</v>
      </c>
      <c r="GR75" s="89"/>
      <c r="GS75" s="89"/>
      <c r="GT75" s="89">
        <f>SUM(GT68:GV74)</f>
        <v>2.9668769789787941E-3</v>
      </c>
      <c r="GU75" s="89"/>
      <c r="GV75" s="181"/>
    </row>
    <row r="76" spans="1:204" x14ac:dyDescent="0.2">
      <c r="A76" s="172" t="s">
        <v>93</v>
      </c>
      <c r="B76" s="173"/>
      <c r="C76" s="173"/>
      <c r="D76" s="173"/>
      <c r="E76" s="174"/>
      <c r="F76" s="174"/>
      <c r="G76" s="174"/>
      <c r="H76" s="174"/>
      <c r="I76" s="174"/>
      <c r="J76" s="174"/>
      <c r="K76" s="174"/>
      <c r="L76" s="175"/>
      <c r="M76" s="176"/>
      <c r="N76" s="177"/>
      <c r="O76" s="178"/>
      <c r="P76" s="178"/>
      <c r="Q76" s="178"/>
      <c r="R76" s="178"/>
      <c r="S76" s="178"/>
      <c r="T76" s="179"/>
      <c r="U76" s="176"/>
      <c r="V76" s="177"/>
      <c r="W76" s="178"/>
      <c r="X76" s="178"/>
      <c r="Y76" s="178"/>
      <c r="Z76" s="178"/>
      <c r="AA76" s="178"/>
      <c r="AB76" s="179"/>
      <c r="AC76" s="176"/>
      <c r="AD76" s="177"/>
      <c r="AE76" s="178"/>
      <c r="AF76" s="178"/>
      <c r="AG76" s="178"/>
      <c r="AH76" s="178"/>
      <c r="AI76" s="178"/>
      <c r="AJ76" s="179"/>
      <c r="AK76" s="176"/>
      <c r="AL76" s="177"/>
      <c r="AM76" s="178"/>
      <c r="AN76" s="178"/>
      <c r="AO76" s="178"/>
      <c r="AP76" s="178"/>
      <c r="AQ76" s="178"/>
      <c r="AR76" s="179"/>
      <c r="AS76" s="176"/>
      <c r="AT76" s="177"/>
      <c r="AU76" s="178"/>
      <c r="AV76" s="178"/>
      <c r="AW76" s="178"/>
      <c r="AX76" s="178"/>
      <c r="AY76" s="178"/>
      <c r="AZ76" s="179"/>
      <c r="BA76" s="176"/>
      <c r="BB76" s="177"/>
      <c r="BC76" s="178"/>
      <c r="BD76" s="178"/>
      <c r="BE76" s="178"/>
      <c r="BF76" s="178"/>
      <c r="BG76" s="178"/>
      <c r="BH76" s="179"/>
      <c r="BI76" s="176"/>
      <c r="BJ76" s="177"/>
      <c r="BK76" s="178"/>
      <c r="BL76" s="178"/>
      <c r="BM76" s="178"/>
      <c r="BN76" s="178"/>
      <c r="BO76" s="178"/>
      <c r="BP76" s="179"/>
      <c r="BQ76" s="176"/>
      <c r="BR76" s="177"/>
      <c r="BS76" s="178"/>
      <c r="BT76" s="178"/>
      <c r="BU76" s="178"/>
      <c r="BV76" s="178"/>
      <c r="BW76" s="178"/>
      <c r="BX76" s="179"/>
      <c r="BY76" s="176"/>
      <c r="BZ76" s="177"/>
      <c r="CA76" s="178"/>
      <c r="CB76" s="178"/>
      <c r="CC76" s="178"/>
      <c r="CD76" s="178"/>
      <c r="CE76" s="178"/>
      <c r="CF76" s="179"/>
      <c r="CG76" s="176"/>
      <c r="CH76" s="177"/>
      <c r="CI76" s="178"/>
      <c r="CJ76" s="178"/>
      <c r="CK76" s="178"/>
      <c r="CL76" s="178"/>
      <c r="CM76" s="178"/>
      <c r="CN76" s="179"/>
      <c r="CO76" s="176"/>
      <c r="CP76" s="177"/>
      <c r="CQ76" s="178"/>
      <c r="CR76" s="178"/>
      <c r="CS76" s="178"/>
      <c r="CT76" s="178"/>
      <c r="CU76" s="178"/>
      <c r="CV76" s="179"/>
      <c r="CW76" s="176"/>
      <c r="CX76" s="177"/>
      <c r="CY76" s="178"/>
      <c r="CZ76" s="178"/>
      <c r="DA76" s="178"/>
      <c r="DB76" s="178"/>
      <c r="DC76" s="178"/>
      <c r="DD76" s="179"/>
      <c r="DE76" s="176"/>
      <c r="DF76" s="177"/>
      <c r="DG76" s="178"/>
      <c r="DH76" s="178"/>
      <c r="DI76" s="178"/>
      <c r="DJ76" s="178"/>
      <c r="DK76" s="178"/>
      <c r="DL76" s="179"/>
      <c r="DM76" s="176"/>
      <c r="DN76" s="177"/>
      <c r="DO76" s="178"/>
      <c r="DP76" s="178"/>
      <c r="DQ76" s="178"/>
      <c r="DR76" s="178"/>
      <c r="DS76" s="178"/>
      <c r="DT76" s="179"/>
      <c r="DU76" s="176"/>
      <c r="DV76" s="177"/>
      <c r="DW76" s="178"/>
      <c r="DX76" s="178"/>
      <c r="DY76" s="178"/>
      <c r="DZ76" s="178"/>
      <c r="EA76" s="178"/>
      <c r="EB76" s="179"/>
      <c r="EC76" s="176"/>
      <c r="ED76" s="177"/>
      <c r="EE76" s="178"/>
      <c r="EF76" s="178"/>
      <c r="EG76" s="178"/>
      <c r="EH76" s="178"/>
      <c r="EI76" s="178"/>
      <c r="EJ76" s="179"/>
      <c r="EK76" s="176"/>
      <c r="EL76" s="177"/>
      <c r="EM76" s="178"/>
      <c r="EN76" s="178"/>
      <c r="EO76" s="178"/>
      <c r="EP76" s="178"/>
      <c r="EQ76" s="178"/>
      <c r="ER76" s="179"/>
      <c r="ES76" s="176"/>
      <c r="ET76" s="177"/>
      <c r="EU76" s="178"/>
      <c r="EV76" s="178"/>
      <c r="EW76" s="178"/>
      <c r="EX76" s="178"/>
      <c r="EY76" s="178"/>
      <c r="EZ76" s="179"/>
      <c r="FA76" s="176"/>
      <c r="FB76" s="177"/>
      <c r="FC76" s="178"/>
      <c r="FD76" s="178"/>
      <c r="FE76" s="178"/>
      <c r="FF76" s="178"/>
      <c r="FG76" s="178"/>
      <c r="FH76" s="179"/>
      <c r="FI76" s="176"/>
      <c r="FJ76" s="177"/>
      <c r="FK76" s="178"/>
      <c r="FL76" s="178"/>
      <c r="FM76" s="178"/>
      <c r="FN76" s="178"/>
      <c r="FO76" s="178"/>
      <c r="FP76" s="179"/>
      <c r="FQ76" s="176"/>
      <c r="FR76" s="177"/>
      <c r="FS76" s="178"/>
      <c r="FT76" s="178"/>
      <c r="FU76" s="178"/>
      <c r="FV76" s="178"/>
      <c r="FW76" s="178"/>
      <c r="FX76" s="179"/>
      <c r="FY76" s="176"/>
      <c r="FZ76" s="177"/>
      <c r="GA76" s="178"/>
      <c r="GB76" s="178"/>
      <c r="GC76" s="178"/>
      <c r="GD76" s="178"/>
      <c r="GE76" s="178"/>
      <c r="GF76" s="179"/>
      <c r="GG76" s="176"/>
      <c r="GH76" s="177"/>
      <c r="GI76" s="178"/>
      <c r="GJ76" s="178"/>
      <c r="GK76" s="178"/>
      <c r="GL76" s="178"/>
      <c r="GM76" s="178"/>
      <c r="GN76" s="179"/>
      <c r="GO76" s="176"/>
      <c r="GP76" s="177"/>
      <c r="GQ76" s="178"/>
      <c r="GR76" s="178"/>
      <c r="GS76" s="178"/>
      <c r="GT76" s="178"/>
      <c r="GU76" s="178"/>
      <c r="GV76" s="179"/>
    </row>
    <row r="77" spans="1:204" x14ac:dyDescent="0.2">
      <c r="A77" s="170" t="s">
        <v>94</v>
      </c>
      <c r="B77" s="171"/>
      <c r="C77" s="171"/>
      <c r="D77" s="171"/>
      <c r="E77" s="12"/>
      <c r="F77" s="12"/>
      <c r="G77" s="12"/>
      <c r="H77" s="12"/>
      <c r="I77" s="12"/>
      <c r="J77" s="12"/>
      <c r="K77" s="12"/>
      <c r="L77" s="13"/>
      <c r="M77" s="168">
        <f>M9</f>
        <v>320.29056797696364</v>
      </c>
      <c r="N77" s="169"/>
      <c r="O77" s="166">
        <f>O9</f>
        <v>3.0199999809265137</v>
      </c>
      <c r="P77" s="166"/>
      <c r="Q77" s="166"/>
      <c r="R77" s="166">
        <f>Q9</f>
        <v>1.7919626408647276</v>
      </c>
      <c r="S77" s="166"/>
      <c r="T77" s="167"/>
      <c r="U77" s="168">
        <f>U9</f>
        <v>302.15506994047558</v>
      </c>
      <c r="V77" s="169"/>
      <c r="W77" s="166">
        <f>W9</f>
        <v>2.8399999141693115</v>
      </c>
      <c r="X77" s="166"/>
      <c r="Y77" s="166"/>
      <c r="Z77" s="166">
        <f>Y9</f>
        <v>1.6851568802623365</v>
      </c>
      <c r="AA77" s="166"/>
      <c r="AB77" s="167"/>
      <c r="AC77" s="168">
        <f>AC9</f>
        <v>3.2343359877593243</v>
      </c>
      <c r="AD77" s="169"/>
      <c r="AE77" s="166">
        <f>AE9</f>
        <v>3.0399999618530273</v>
      </c>
      <c r="AF77" s="166"/>
      <c r="AG77" s="166"/>
      <c r="AH77" s="166">
        <f>AG9</f>
        <v>1.803829931879519</v>
      </c>
      <c r="AI77" s="166"/>
      <c r="AJ77" s="167"/>
      <c r="AK77" s="168">
        <f>AK9</f>
        <v>302.15506994047558</v>
      </c>
      <c r="AL77" s="169"/>
      <c r="AM77" s="166">
        <f>AM9</f>
        <v>2.8399999141693115</v>
      </c>
      <c r="AN77" s="166"/>
      <c r="AO77" s="166"/>
      <c r="AP77" s="166">
        <f>AO9</f>
        <v>1.6851568802623365</v>
      </c>
      <c r="AQ77" s="166"/>
      <c r="AR77" s="167"/>
      <c r="AS77" s="168">
        <f>AS9</f>
        <v>296.61294470213386</v>
      </c>
      <c r="AT77" s="169"/>
      <c r="AU77" s="166">
        <f>AU9</f>
        <v>2.809999942779541</v>
      </c>
      <c r="AV77" s="166"/>
      <c r="AW77" s="166"/>
      <c r="AX77" s="166">
        <f>AW9</f>
        <v>1.6673559437401493</v>
      </c>
      <c r="AY77" s="166"/>
      <c r="AZ77" s="167"/>
      <c r="BA77" s="168">
        <f>BA9</f>
        <v>291.33513922402079</v>
      </c>
      <c r="BB77" s="169"/>
      <c r="BC77" s="166">
        <f>BC9</f>
        <v>2.7599999904632568</v>
      </c>
      <c r="BD77" s="166"/>
      <c r="BE77" s="166"/>
      <c r="BF77" s="166">
        <f>BE9</f>
        <v>1.6376877162031704</v>
      </c>
      <c r="BG77" s="166"/>
      <c r="BH77" s="167"/>
      <c r="BI77" s="168">
        <f>BI9</f>
        <v>310.66649786743324</v>
      </c>
      <c r="BJ77" s="169"/>
      <c r="BK77" s="166">
        <f>BK9</f>
        <v>2.9200000762939453</v>
      </c>
      <c r="BL77" s="166"/>
      <c r="BM77" s="166"/>
      <c r="BN77" s="166">
        <f>BM9</f>
        <v>1.7326261857907703</v>
      </c>
      <c r="BO77" s="166"/>
      <c r="BP77" s="167"/>
      <c r="BQ77" s="168">
        <f>BQ9</f>
        <v>319.17790042841045</v>
      </c>
      <c r="BR77" s="169"/>
      <c r="BS77" s="166">
        <f>BS9</f>
        <v>3</v>
      </c>
      <c r="BT77" s="166"/>
      <c r="BU77" s="166"/>
      <c r="BV77" s="166">
        <f>BU9</f>
        <v>1.7800953498499361</v>
      </c>
      <c r="BW77" s="166"/>
      <c r="BX77" s="167"/>
      <c r="BY77" s="168">
        <f>BY9</f>
        <v>382.9925554294901</v>
      </c>
      <c r="BZ77" s="169"/>
      <c r="CA77" s="166">
        <f>CA9</f>
        <v>3.4800000190734863</v>
      </c>
      <c r="CB77" s="166"/>
      <c r="CC77" s="166"/>
      <c r="CD77" s="166">
        <f>CC9</f>
        <v>2.0649106171434672</v>
      </c>
      <c r="CE77" s="166"/>
      <c r="CF77" s="167"/>
      <c r="CG77" s="168">
        <f>CG9</f>
        <v>421.89062433692402</v>
      </c>
      <c r="CH77" s="169"/>
      <c r="CI77" s="166">
        <f>CI9</f>
        <v>3.8900001049041748</v>
      </c>
      <c r="CJ77" s="166"/>
      <c r="CK77" s="166"/>
      <c r="CL77" s="166">
        <f>CK9</f>
        <v>2.3081903658852285</v>
      </c>
      <c r="CM77" s="166"/>
      <c r="CN77" s="167"/>
      <c r="CO77" s="168">
        <f>CO9</f>
        <v>415.79613943360596</v>
      </c>
      <c r="CP77" s="169"/>
      <c r="CQ77" s="166">
        <f>CQ9</f>
        <v>3.8399999141693115</v>
      </c>
      <c r="CR77" s="166"/>
      <c r="CS77" s="166"/>
      <c r="CT77" s="166">
        <f>CS9</f>
        <v>2.2785219968789816</v>
      </c>
      <c r="CU77" s="166"/>
      <c r="CV77" s="167"/>
      <c r="CW77" s="168">
        <f>CW9</f>
        <v>413.04694880877236</v>
      </c>
      <c r="CX77" s="169"/>
      <c r="CY77" s="166">
        <f>CY9</f>
        <v>3.7899999618530273</v>
      </c>
      <c r="CZ77" s="166"/>
      <c r="DA77" s="166"/>
      <c r="DB77" s="166">
        <f>DA9</f>
        <v>2.248853769342003</v>
      </c>
      <c r="DC77" s="166"/>
      <c r="DD77" s="167"/>
      <c r="DE77" s="168">
        <f>DE9</f>
        <v>406.70688909979805</v>
      </c>
      <c r="DF77" s="169"/>
      <c r="DG77" s="166">
        <f>DG9</f>
        <v>3.75</v>
      </c>
      <c r="DH77" s="166"/>
      <c r="DI77" s="166"/>
      <c r="DJ77" s="166">
        <f>DI9</f>
        <v>2.2251191873124201</v>
      </c>
      <c r="DK77" s="166"/>
      <c r="DL77" s="167"/>
      <c r="DM77" s="168">
        <f>DM9</f>
        <v>412.54773511959604</v>
      </c>
      <c r="DN77" s="169"/>
      <c r="DO77" s="166">
        <f>DO9</f>
        <v>3.809999942779541</v>
      </c>
      <c r="DP77" s="166"/>
      <c r="DQ77" s="166"/>
      <c r="DR77" s="166">
        <f>DQ9</f>
        <v>2.2607210603567944</v>
      </c>
      <c r="DS77" s="166"/>
      <c r="DT77" s="167"/>
      <c r="DU77" s="168">
        <f>DU9</f>
        <v>412.12964244958317</v>
      </c>
      <c r="DV77" s="169"/>
      <c r="DW77" s="166">
        <f>DW9</f>
        <v>3.7999999523162842</v>
      </c>
      <c r="DX77" s="166"/>
      <c r="DY77" s="166"/>
      <c r="DZ77" s="166">
        <f>DY9</f>
        <v>2.2547874148493987</v>
      </c>
      <c r="EA77" s="166"/>
      <c r="EB77" s="167"/>
      <c r="EC77" s="168">
        <f>EC9</f>
        <v>405.17319868069535</v>
      </c>
      <c r="ED77" s="169"/>
      <c r="EE77" s="166">
        <f>EE9</f>
        <v>3.7599999904632568</v>
      </c>
      <c r="EF77" s="166"/>
      <c r="EG77" s="166"/>
      <c r="EH77" s="166">
        <f>EG9</f>
        <v>2.2310528328198158</v>
      </c>
      <c r="EI77" s="166"/>
      <c r="EJ77" s="167"/>
      <c r="EK77" s="168">
        <f>EK9</f>
        <v>388.83867416354678</v>
      </c>
      <c r="EL77" s="169"/>
      <c r="EM77" s="166">
        <f>EM9</f>
        <v>3.619999885559082</v>
      </c>
      <c r="EN77" s="166"/>
      <c r="EO77" s="166"/>
      <c r="EP77" s="166">
        <f>EO9</f>
        <v>2.1479816542470078</v>
      </c>
      <c r="EQ77" s="166"/>
      <c r="ER77" s="167"/>
      <c r="ES77" s="168">
        <f>ES9</f>
        <v>385.45693516044497</v>
      </c>
      <c r="ET77" s="169"/>
      <c r="EU77" s="166">
        <f>EU9</f>
        <v>3.5999999046325684</v>
      </c>
      <c r="EV77" s="166"/>
      <c r="EW77" s="166"/>
      <c r="EX77" s="166">
        <f>EW9</f>
        <v>2.1361143632322159</v>
      </c>
      <c r="EY77" s="166"/>
      <c r="EZ77" s="167"/>
      <c r="FA77" s="168">
        <f>FA9</f>
        <v>379.17142322245365</v>
      </c>
      <c r="FB77" s="169"/>
      <c r="FC77" s="166">
        <f>FC9</f>
        <v>3.5299999713897705</v>
      </c>
      <c r="FD77" s="166"/>
      <c r="FE77" s="166"/>
      <c r="FF77" s="166">
        <f>FE9</f>
        <v>2.0945788446804459</v>
      </c>
      <c r="FG77" s="166"/>
      <c r="FH77" s="167"/>
      <c r="FI77" s="168">
        <f>FI9</f>
        <v>367.53603656407375</v>
      </c>
      <c r="FJ77" s="169"/>
      <c r="FK77" s="166">
        <f>FK9</f>
        <v>3.4600000381469727</v>
      </c>
      <c r="FL77" s="166"/>
      <c r="FM77" s="166"/>
      <c r="FN77" s="166">
        <f>FM9</f>
        <v>2.0530433261286758</v>
      </c>
      <c r="FO77" s="166"/>
      <c r="FP77" s="167"/>
      <c r="FQ77" s="168">
        <f>FQ9</f>
        <v>379.03265886425868</v>
      </c>
      <c r="FR77" s="169"/>
      <c r="FS77" s="166">
        <f>FS9</f>
        <v>3.5399999618530273</v>
      </c>
      <c r="FT77" s="166"/>
      <c r="FU77" s="166"/>
      <c r="FV77" s="166">
        <f>FU9</f>
        <v>2.1005124901878416</v>
      </c>
      <c r="FW77" s="166"/>
      <c r="FX77" s="167"/>
      <c r="FY77" s="168">
        <f>FY9</f>
        <v>387.76453517009196</v>
      </c>
      <c r="FZ77" s="169"/>
      <c r="GA77" s="166">
        <f>GA9</f>
        <v>3.6099998950958252</v>
      </c>
      <c r="GB77" s="166"/>
      <c r="GC77" s="166"/>
      <c r="GD77" s="166">
        <f>GC9</f>
        <v>2.1420480087396117</v>
      </c>
      <c r="GE77" s="166"/>
      <c r="GF77" s="167"/>
      <c r="GG77" s="168">
        <f>GG9</f>
        <v>390.5377134098693</v>
      </c>
      <c r="GH77" s="169"/>
      <c r="GI77" s="166">
        <f>GI9</f>
        <v>3.630000114440918</v>
      </c>
      <c r="GJ77" s="166"/>
      <c r="GK77" s="166"/>
      <c r="GL77" s="166">
        <f>GK9</f>
        <v>2.1539154412236714</v>
      </c>
      <c r="GM77" s="166"/>
      <c r="GN77" s="167"/>
      <c r="GO77" s="168">
        <f>GO9</f>
        <v>351.65296630149095</v>
      </c>
      <c r="GP77" s="169"/>
      <c r="GQ77" s="166">
        <f>GQ9</f>
        <v>3.2999999523162842</v>
      </c>
      <c r="GR77" s="166"/>
      <c r="GS77" s="166"/>
      <c r="GT77" s="166">
        <f>GS9</f>
        <v>1.9581048565410761</v>
      </c>
      <c r="GU77" s="166"/>
      <c r="GV77" s="167"/>
    </row>
    <row r="78" spans="1:204" x14ac:dyDescent="0.2">
      <c r="A78" s="170" t="s">
        <v>95</v>
      </c>
      <c r="B78" s="171"/>
      <c r="C78" s="171"/>
      <c r="D78" s="171"/>
      <c r="E78" s="12"/>
      <c r="F78" s="12"/>
      <c r="G78" s="12"/>
      <c r="H78" s="12"/>
      <c r="I78" s="12"/>
      <c r="J78" s="12"/>
      <c r="K78" s="12"/>
      <c r="L78" s="13"/>
      <c r="M78" s="168" t="s">
        <v>54</v>
      </c>
      <c r="N78" s="169"/>
      <c r="O78" s="166">
        <v>0</v>
      </c>
      <c r="P78" s="166"/>
      <c r="Q78" s="166"/>
      <c r="R78" s="166">
        <v>0</v>
      </c>
      <c r="S78" s="166"/>
      <c r="T78" s="167"/>
      <c r="U78" s="168" t="s">
        <v>54</v>
      </c>
      <c r="V78" s="169"/>
      <c r="W78" s="166">
        <v>0</v>
      </c>
      <c r="X78" s="166"/>
      <c r="Y78" s="166"/>
      <c r="Z78" s="166">
        <v>0</v>
      </c>
      <c r="AA78" s="166"/>
      <c r="AB78" s="167"/>
      <c r="AC78" s="168" t="s">
        <v>54</v>
      </c>
      <c r="AD78" s="169"/>
      <c r="AE78" s="166">
        <v>0</v>
      </c>
      <c r="AF78" s="166"/>
      <c r="AG78" s="166"/>
      <c r="AH78" s="166">
        <v>0</v>
      </c>
      <c r="AI78" s="166"/>
      <c r="AJ78" s="167"/>
      <c r="AK78" s="168" t="s">
        <v>54</v>
      </c>
      <c r="AL78" s="169"/>
      <c r="AM78" s="166">
        <v>0</v>
      </c>
      <c r="AN78" s="166"/>
      <c r="AO78" s="166"/>
      <c r="AP78" s="166">
        <v>0</v>
      </c>
      <c r="AQ78" s="166"/>
      <c r="AR78" s="167"/>
      <c r="AS78" s="168" t="s">
        <v>54</v>
      </c>
      <c r="AT78" s="169"/>
      <c r="AU78" s="166">
        <v>0</v>
      </c>
      <c r="AV78" s="166"/>
      <c r="AW78" s="166"/>
      <c r="AX78" s="166">
        <v>0</v>
      </c>
      <c r="AY78" s="166"/>
      <c r="AZ78" s="167"/>
      <c r="BA78" s="168" t="s">
        <v>54</v>
      </c>
      <c r="BB78" s="169"/>
      <c r="BC78" s="166">
        <v>0</v>
      </c>
      <c r="BD78" s="166"/>
      <c r="BE78" s="166"/>
      <c r="BF78" s="166">
        <v>0</v>
      </c>
      <c r="BG78" s="166"/>
      <c r="BH78" s="167"/>
      <c r="BI78" s="168" t="s">
        <v>54</v>
      </c>
      <c r="BJ78" s="169"/>
      <c r="BK78" s="166">
        <v>0</v>
      </c>
      <c r="BL78" s="166"/>
      <c r="BM78" s="166"/>
      <c r="BN78" s="166">
        <v>0</v>
      </c>
      <c r="BO78" s="166"/>
      <c r="BP78" s="167"/>
      <c r="BQ78" s="168" t="s">
        <v>54</v>
      </c>
      <c r="BR78" s="169"/>
      <c r="BS78" s="166">
        <v>0</v>
      </c>
      <c r="BT78" s="166"/>
      <c r="BU78" s="166"/>
      <c r="BV78" s="166">
        <v>0</v>
      </c>
      <c r="BW78" s="166"/>
      <c r="BX78" s="167"/>
      <c r="BY78" s="168" t="s">
        <v>54</v>
      </c>
      <c r="BZ78" s="169"/>
      <c r="CA78" s="166">
        <v>0</v>
      </c>
      <c r="CB78" s="166"/>
      <c r="CC78" s="166"/>
      <c r="CD78" s="166">
        <v>0</v>
      </c>
      <c r="CE78" s="166"/>
      <c r="CF78" s="167"/>
      <c r="CG78" s="168" t="s">
        <v>54</v>
      </c>
      <c r="CH78" s="169"/>
      <c r="CI78" s="166">
        <v>0</v>
      </c>
      <c r="CJ78" s="166"/>
      <c r="CK78" s="166"/>
      <c r="CL78" s="166">
        <v>0</v>
      </c>
      <c r="CM78" s="166"/>
      <c r="CN78" s="167"/>
      <c r="CO78" s="168" t="s">
        <v>54</v>
      </c>
      <c r="CP78" s="169"/>
      <c r="CQ78" s="166">
        <v>0</v>
      </c>
      <c r="CR78" s="166"/>
      <c r="CS78" s="166"/>
      <c r="CT78" s="166">
        <v>0</v>
      </c>
      <c r="CU78" s="166"/>
      <c r="CV78" s="167"/>
      <c r="CW78" s="168" t="s">
        <v>54</v>
      </c>
      <c r="CX78" s="169"/>
      <c r="CY78" s="166">
        <v>0</v>
      </c>
      <c r="CZ78" s="166"/>
      <c r="DA78" s="166"/>
      <c r="DB78" s="166">
        <v>0</v>
      </c>
      <c r="DC78" s="166"/>
      <c r="DD78" s="167"/>
      <c r="DE78" s="168" t="s">
        <v>54</v>
      </c>
      <c r="DF78" s="169"/>
      <c r="DG78" s="166">
        <v>0</v>
      </c>
      <c r="DH78" s="166"/>
      <c r="DI78" s="166"/>
      <c r="DJ78" s="166">
        <v>0</v>
      </c>
      <c r="DK78" s="166"/>
      <c r="DL78" s="167"/>
      <c r="DM78" s="168" t="s">
        <v>54</v>
      </c>
      <c r="DN78" s="169"/>
      <c r="DO78" s="166">
        <v>0</v>
      </c>
      <c r="DP78" s="166"/>
      <c r="DQ78" s="166"/>
      <c r="DR78" s="166">
        <v>0</v>
      </c>
      <c r="DS78" s="166"/>
      <c r="DT78" s="167"/>
      <c r="DU78" s="168" t="s">
        <v>54</v>
      </c>
      <c r="DV78" s="169"/>
      <c r="DW78" s="166">
        <v>0</v>
      </c>
      <c r="DX78" s="166"/>
      <c r="DY78" s="166"/>
      <c r="DZ78" s="166">
        <v>0</v>
      </c>
      <c r="EA78" s="166"/>
      <c r="EB78" s="167"/>
      <c r="EC78" s="168" t="s">
        <v>54</v>
      </c>
      <c r="ED78" s="169"/>
      <c r="EE78" s="166">
        <v>0</v>
      </c>
      <c r="EF78" s="166"/>
      <c r="EG78" s="166"/>
      <c r="EH78" s="166">
        <v>0</v>
      </c>
      <c r="EI78" s="166"/>
      <c r="EJ78" s="167"/>
      <c r="EK78" s="168" t="s">
        <v>54</v>
      </c>
      <c r="EL78" s="169"/>
      <c r="EM78" s="166">
        <v>0</v>
      </c>
      <c r="EN78" s="166"/>
      <c r="EO78" s="166"/>
      <c r="EP78" s="166">
        <v>0</v>
      </c>
      <c r="EQ78" s="166"/>
      <c r="ER78" s="167"/>
      <c r="ES78" s="168" t="s">
        <v>54</v>
      </c>
      <c r="ET78" s="169"/>
      <c r="EU78" s="166">
        <v>0</v>
      </c>
      <c r="EV78" s="166"/>
      <c r="EW78" s="166"/>
      <c r="EX78" s="166">
        <v>0</v>
      </c>
      <c r="EY78" s="166"/>
      <c r="EZ78" s="167"/>
      <c r="FA78" s="168" t="s">
        <v>54</v>
      </c>
      <c r="FB78" s="169"/>
      <c r="FC78" s="166">
        <v>0</v>
      </c>
      <c r="FD78" s="166"/>
      <c r="FE78" s="166"/>
      <c r="FF78" s="166">
        <v>0</v>
      </c>
      <c r="FG78" s="166"/>
      <c r="FH78" s="167"/>
      <c r="FI78" s="168" t="s">
        <v>54</v>
      </c>
      <c r="FJ78" s="169"/>
      <c r="FK78" s="166">
        <v>0</v>
      </c>
      <c r="FL78" s="166"/>
      <c r="FM78" s="166"/>
      <c r="FN78" s="166">
        <v>0</v>
      </c>
      <c r="FO78" s="166"/>
      <c r="FP78" s="167"/>
      <c r="FQ78" s="168" t="s">
        <v>54</v>
      </c>
      <c r="FR78" s="169"/>
      <c r="FS78" s="166">
        <v>0</v>
      </c>
      <c r="FT78" s="166"/>
      <c r="FU78" s="166"/>
      <c r="FV78" s="166">
        <v>0</v>
      </c>
      <c r="FW78" s="166"/>
      <c r="FX78" s="167"/>
      <c r="FY78" s="168" t="s">
        <v>54</v>
      </c>
      <c r="FZ78" s="169"/>
      <c r="GA78" s="166">
        <v>0</v>
      </c>
      <c r="GB78" s="166"/>
      <c r="GC78" s="166"/>
      <c r="GD78" s="166">
        <v>0</v>
      </c>
      <c r="GE78" s="166"/>
      <c r="GF78" s="167"/>
      <c r="GG78" s="168" t="s">
        <v>54</v>
      </c>
      <c r="GH78" s="169"/>
      <c r="GI78" s="166">
        <v>0</v>
      </c>
      <c r="GJ78" s="166"/>
      <c r="GK78" s="166"/>
      <c r="GL78" s="166">
        <v>0</v>
      </c>
      <c r="GM78" s="166"/>
      <c r="GN78" s="167"/>
      <c r="GO78" s="168" t="s">
        <v>54</v>
      </c>
      <c r="GP78" s="169"/>
      <c r="GQ78" s="166">
        <v>0</v>
      </c>
      <c r="GR78" s="166"/>
      <c r="GS78" s="166"/>
      <c r="GT78" s="166">
        <v>0</v>
      </c>
      <c r="GU78" s="166"/>
      <c r="GV78" s="167"/>
    </row>
    <row r="79" spans="1:204" x14ac:dyDescent="0.2">
      <c r="A79" s="170" t="s">
        <v>96</v>
      </c>
      <c r="B79" s="171"/>
      <c r="C79" s="171"/>
      <c r="D79" s="171"/>
      <c r="E79" s="12"/>
      <c r="F79" s="12"/>
      <c r="G79" s="12"/>
      <c r="H79" s="12"/>
      <c r="I79" s="12"/>
      <c r="J79" s="12"/>
      <c r="K79" s="12"/>
      <c r="L79" s="13"/>
      <c r="M79" s="48">
        <f>IF(OR(M31=0,S9=0),0,ABS(1000*O79/(SQRT(3)*M31*S9)))</f>
        <v>0</v>
      </c>
      <c r="N79" s="49"/>
      <c r="O79" s="50">
        <v>0</v>
      </c>
      <c r="P79" s="50"/>
      <c r="Q79" s="50"/>
      <c r="R79" s="45">
        <f>-ABS(O79)*TAN(ACOS(S9))</f>
        <v>0</v>
      </c>
      <c r="S79" s="45"/>
      <c r="T79" s="180"/>
      <c r="U79" s="48">
        <f>IF(OR(U31=0,AA9=0),0,ABS(1000*W79/(SQRT(3)*U31*AA9)))</f>
        <v>0</v>
      </c>
      <c r="V79" s="49"/>
      <c r="W79" s="50">
        <v>0</v>
      </c>
      <c r="X79" s="50"/>
      <c r="Y79" s="50"/>
      <c r="Z79" s="45">
        <f>-ABS(W79)*TAN(ACOS(AA9))</f>
        <v>0</v>
      </c>
      <c r="AA79" s="45"/>
      <c r="AB79" s="180"/>
      <c r="AC79" s="48">
        <f>IF(OR(AC31=0,AI9=0),0,ABS(1000*AE79/(SQRT(3)*AC31*AI9)))</f>
        <v>0</v>
      </c>
      <c r="AD79" s="49"/>
      <c r="AE79" s="50">
        <v>0</v>
      </c>
      <c r="AF79" s="50"/>
      <c r="AG79" s="50"/>
      <c r="AH79" s="45">
        <f>-ABS(AE79)*TAN(ACOS(AI9))</f>
        <v>0</v>
      </c>
      <c r="AI79" s="45"/>
      <c r="AJ79" s="180"/>
      <c r="AK79" s="48">
        <f>IF(OR(AK31=0,AQ9=0),0,ABS(1000*AM79/(SQRT(3)*AK31*AQ9)))</f>
        <v>0</v>
      </c>
      <c r="AL79" s="49"/>
      <c r="AM79" s="50">
        <v>0</v>
      </c>
      <c r="AN79" s="50"/>
      <c r="AO79" s="50"/>
      <c r="AP79" s="45">
        <f>-ABS(AM79)*TAN(ACOS(AQ9))</f>
        <v>0</v>
      </c>
      <c r="AQ79" s="45"/>
      <c r="AR79" s="180"/>
      <c r="AS79" s="48">
        <f>IF(OR(AS31=0,AY9=0),0,ABS(1000*AU79/(SQRT(3)*AS31*AY9)))</f>
        <v>0</v>
      </c>
      <c r="AT79" s="49"/>
      <c r="AU79" s="50">
        <v>0</v>
      </c>
      <c r="AV79" s="50"/>
      <c r="AW79" s="50"/>
      <c r="AX79" s="45">
        <f>-ABS(AU79)*TAN(ACOS(AY9))</f>
        <v>0</v>
      </c>
      <c r="AY79" s="45"/>
      <c r="AZ79" s="180"/>
      <c r="BA79" s="48">
        <f>IF(OR(BA31=0,BG9=0),0,ABS(1000*BC79/(SQRT(3)*BA31*BG9)))</f>
        <v>0</v>
      </c>
      <c r="BB79" s="49"/>
      <c r="BC79" s="50">
        <v>0</v>
      </c>
      <c r="BD79" s="50"/>
      <c r="BE79" s="50"/>
      <c r="BF79" s="45">
        <f>-ABS(BC79)*TAN(ACOS(BG9))</f>
        <v>0</v>
      </c>
      <c r="BG79" s="45"/>
      <c r="BH79" s="180"/>
      <c r="BI79" s="48">
        <f>IF(OR(BI31=0,BO9=0),0,ABS(1000*BK79/(SQRT(3)*BI31*BO9)))</f>
        <v>0</v>
      </c>
      <c r="BJ79" s="49"/>
      <c r="BK79" s="50">
        <v>0</v>
      </c>
      <c r="BL79" s="50"/>
      <c r="BM79" s="50"/>
      <c r="BN79" s="45">
        <f>-ABS(BK79)*TAN(ACOS(BO9))</f>
        <v>0</v>
      </c>
      <c r="BO79" s="45"/>
      <c r="BP79" s="180"/>
      <c r="BQ79" s="48">
        <f>IF(OR(BQ31=0,BW9=0),0,ABS(1000*BS79/(SQRT(3)*BQ31*BW9)))</f>
        <v>0</v>
      </c>
      <c r="BR79" s="49"/>
      <c r="BS79" s="50">
        <v>0</v>
      </c>
      <c r="BT79" s="50"/>
      <c r="BU79" s="50"/>
      <c r="BV79" s="45">
        <f>-ABS(BS79)*TAN(ACOS(BW9))</f>
        <v>0</v>
      </c>
      <c r="BW79" s="45"/>
      <c r="BX79" s="180"/>
      <c r="BY79" s="48">
        <f>IF(OR(BY31=0,CE9=0),0,ABS(1000*CA79/(SQRT(3)*BY31*CE9)))</f>
        <v>0</v>
      </c>
      <c r="BZ79" s="49"/>
      <c r="CA79" s="50">
        <v>0</v>
      </c>
      <c r="CB79" s="50"/>
      <c r="CC79" s="50"/>
      <c r="CD79" s="45">
        <f>-ABS(CA79)*TAN(ACOS(CE9))</f>
        <v>0</v>
      </c>
      <c r="CE79" s="45"/>
      <c r="CF79" s="180"/>
      <c r="CG79" s="48">
        <f>IF(OR(CG31=0,CM9=0),0,ABS(1000*CI79/(SQRT(3)*CG31*CM9)))</f>
        <v>0</v>
      </c>
      <c r="CH79" s="49"/>
      <c r="CI79" s="50">
        <v>0</v>
      </c>
      <c r="CJ79" s="50"/>
      <c r="CK79" s="50"/>
      <c r="CL79" s="45">
        <f>-ABS(CI79)*TAN(ACOS(CM9))</f>
        <v>0</v>
      </c>
      <c r="CM79" s="45"/>
      <c r="CN79" s="180"/>
      <c r="CO79" s="48">
        <f>IF(OR(CO31=0,CU9=0),0,ABS(1000*CQ79/(SQRT(3)*CO31*CU9)))</f>
        <v>0</v>
      </c>
      <c r="CP79" s="49"/>
      <c r="CQ79" s="50">
        <v>0</v>
      </c>
      <c r="CR79" s="50"/>
      <c r="CS79" s="50"/>
      <c r="CT79" s="45">
        <f>-ABS(CQ79)*TAN(ACOS(CU9))</f>
        <v>0</v>
      </c>
      <c r="CU79" s="45"/>
      <c r="CV79" s="180"/>
      <c r="CW79" s="48">
        <f>IF(OR(CW31=0,DC9=0),0,ABS(1000*CY79/(SQRT(3)*CW31*DC9)))</f>
        <v>0</v>
      </c>
      <c r="CX79" s="49"/>
      <c r="CY79" s="50">
        <v>0</v>
      </c>
      <c r="CZ79" s="50"/>
      <c r="DA79" s="50"/>
      <c r="DB79" s="45">
        <f>-ABS(CY79)*TAN(ACOS(DC9))</f>
        <v>0</v>
      </c>
      <c r="DC79" s="45"/>
      <c r="DD79" s="180"/>
      <c r="DE79" s="48">
        <f>IF(OR(DE31=0,DK9=0),0,ABS(1000*DG79/(SQRT(3)*DE31*DK9)))</f>
        <v>0</v>
      </c>
      <c r="DF79" s="49"/>
      <c r="DG79" s="50">
        <v>0</v>
      </c>
      <c r="DH79" s="50"/>
      <c r="DI79" s="50"/>
      <c r="DJ79" s="45">
        <f>-ABS(DG79)*TAN(ACOS(DK9))</f>
        <v>0</v>
      </c>
      <c r="DK79" s="45"/>
      <c r="DL79" s="180"/>
      <c r="DM79" s="48">
        <f>IF(OR(DM31=0,DS9=0),0,ABS(1000*DO79/(SQRT(3)*DM31*DS9)))</f>
        <v>0</v>
      </c>
      <c r="DN79" s="49"/>
      <c r="DO79" s="50">
        <v>0</v>
      </c>
      <c r="DP79" s="50"/>
      <c r="DQ79" s="50"/>
      <c r="DR79" s="45">
        <f>-ABS(DO79)*TAN(ACOS(DS9))</f>
        <v>0</v>
      </c>
      <c r="DS79" s="45"/>
      <c r="DT79" s="180"/>
      <c r="DU79" s="48">
        <f>IF(OR(DU31=0,EA9=0),0,ABS(1000*DW79/(SQRT(3)*DU31*EA9)))</f>
        <v>0</v>
      </c>
      <c r="DV79" s="49"/>
      <c r="DW79" s="50">
        <v>0</v>
      </c>
      <c r="DX79" s="50"/>
      <c r="DY79" s="50"/>
      <c r="DZ79" s="45">
        <f>-ABS(DW79)*TAN(ACOS(EA9))</f>
        <v>0</v>
      </c>
      <c r="EA79" s="45"/>
      <c r="EB79" s="180"/>
      <c r="EC79" s="48">
        <f>IF(OR(EC31=0,EI9=0),0,ABS(1000*EE79/(SQRT(3)*EC31*EI9)))</f>
        <v>0</v>
      </c>
      <c r="ED79" s="49"/>
      <c r="EE79" s="50">
        <v>0</v>
      </c>
      <c r="EF79" s="50"/>
      <c r="EG79" s="50"/>
      <c r="EH79" s="45">
        <f>-ABS(EE79)*TAN(ACOS(EI9))</f>
        <v>0</v>
      </c>
      <c r="EI79" s="45"/>
      <c r="EJ79" s="180"/>
      <c r="EK79" s="48">
        <f>IF(OR(EK31=0,EQ9=0),0,ABS(1000*EM79/(SQRT(3)*EK31*EQ9)))</f>
        <v>0</v>
      </c>
      <c r="EL79" s="49"/>
      <c r="EM79" s="50">
        <v>0</v>
      </c>
      <c r="EN79" s="50"/>
      <c r="EO79" s="50"/>
      <c r="EP79" s="45">
        <f>-ABS(EM79)*TAN(ACOS(EQ9))</f>
        <v>0</v>
      </c>
      <c r="EQ79" s="45"/>
      <c r="ER79" s="180"/>
      <c r="ES79" s="48">
        <f>IF(OR(ES31=0,EY9=0),0,ABS(1000*EU79/(SQRT(3)*ES31*EY9)))</f>
        <v>0</v>
      </c>
      <c r="ET79" s="49"/>
      <c r="EU79" s="50">
        <v>0</v>
      </c>
      <c r="EV79" s="50"/>
      <c r="EW79" s="50"/>
      <c r="EX79" s="45">
        <f>-ABS(EU79)*TAN(ACOS(EY9))</f>
        <v>0</v>
      </c>
      <c r="EY79" s="45"/>
      <c r="EZ79" s="180"/>
      <c r="FA79" s="48">
        <f>IF(OR(FA31=0,FG9=0),0,ABS(1000*FC79/(SQRT(3)*FA31*FG9)))</f>
        <v>0</v>
      </c>
      <c r="FB79" s="49"/>
      <c r="FC79" s="50">
        <v>0</v>
      </c>
      <c r="FD79" s="50"/>
      <c r="FE79" s="50"/>
      <c r="FF79" s="45">
        <f>-ABS(FC79)*TAN(ACOS(FG9))</f>
        <v>0</v>
      </c>
      <c r="FG79" s="45"/>
      <c r="FH79" s="180"/>
      <c r="FI79" s="48">
        <f>IF(OR(FI31=0,FO9=0),0,ABS(1000*FK79/(SQRT(3)*FI31*FO9)))</f>
        <v>0</v>
      </c>
      <c r="FJ79" s="49"/>
      <c r="FK79" s="50">
        <v>0</v>
      </c>
      <c r="FL79" s="50"/>
      <c r="FM79" s="50"/>
      <c r="FN79" s="45">
        <f>-ABS(FK79)*TAN(ACOS(FO9))</f>
        <v>0</v>
      </c>
      <c r="FO79" s="45"/>
      <c r="FP79" s="180"/>
      <c r="FQ79" s="48">
        <f>IF(OR(FQ31=0,FW9=0),0,ABS(1000*FS79/(SQRT(3)*FQ31*FW9)))</f>
        <v>0</v>
      </c>
      <c r="FR79" s="49"/>
      <c r="FS79" s="50">
        <v>0</v>
      </c>
      <c r="FT79" s="50"/>
      <c r="FU79" s="50"/>
      <c r="FV79" s="45">
        <f>-ABS(FS79)*TAN(ACOS(FW9))</f>
        <v>0</v>
      </c>
      <c r="FW79" s="45"/>
      <c r="FX79" s="180"/>
      <c r="FY79" s="48">
        <f>IF(OR(FY31=0,GE9=0),0,ABS(1000*GA79/(SQRT(3)*FY31*GE9)))</f>
        <v>0</v>
      </c>
      <c r="FZ79" s="49"/>
      <c r="GA79" s="50">
        <v>0</v>
      </c>
      <c r="GB79" s="50"/>
      <c r="GC79" s="50"/>
      <c r="GD79" s="45">
        <f>-ABS(GA79)*TAN(ACOS(GE9))</f>
        <v>0</v>
      </c>
      <c r="GE79" s="45"/>
      <c r="GF79" s="180"/>
      <c r="GG79" s="48">
        <f>IF(OR(GG31=0,GM9=0),0,ABS(1000*GI79/(SQRT(3)*GG31*GM9)))</f>
        <v>0</v>
      </c>
      <c r="GH79" s="49"/>
      <c r="GI79" s="50">
        <v>0</v>
      </c>
      <c r="GJ79" s="50"/>
      <c r="GK79" s="50"/>
      <c r="GL79" s="45">
        <f>-ABS(GI79)*TAN(ACOS(GM9))</f>
        <v>0</v>
      </c>
      <c r="GM79" s="45"/>
      <c r="GN79" s="180"/>
      <c r="GO79" s="48">
        <f>IF(OR(GO31=0,GU9=0),0,ABS(1000*GQ79/(SQRT(3)*GO31*GU9)))</f>
        <v>0</v>
      </c>
      <c r="GP79" s="49"/>
      <c r="GQ79" s="50">
        <v>0</v>
      </c>
      <c r="GR79" s="50"/>
      <c r="GS79" s="50"/>
      <c r="GT79" s="45">
        <f>-ABS(GQ79)*TAN(ACOS(GU9))</f>
        <v>0</v>
      </c>
      <c r="GU79" s="45"/>
      <c r="GV79" s="180"/>
    </row>
    <row r="80" spans="1:204" x14ac:dyDescent="0.2">
      <c r="A80" s="170" t="s">
        <v>97</v>
      </c>
      <c r="B80" s="171"/>
      <c r="C80" s="171"/>
      <c r="D80" s="171"/>
      <c r="E80" s="12"/>
      <c r="F80" s="12"/>
      <c r="G80" s="12">
        <v>49.1</v>
      </c>
      <c r="H80" s="12">
        <v>15</v>
      </c>
      <c r="I80" s="12">
        <v>49.8</v>
      </c>
      <c r="J80" s="12">
        <v>55</v>
      </c>
      <c r="K80" s="12"/>
      <c r="L80" s="13"/>
      <c r="M80" s="48">
        <f>IF(OR(M31=0,S9=0),0,ABS(1000*O80/(SQRT(3)*M31*S9)))</f>
        <v>184.5382764417993</v>
      </c>
      <c r="N80" s="49"/>
      <c r="O80" s="50">
        <v>-1.7400000095367432</v>
      </c>
      <c r="P80" s="50"/>
      <c r="Q80" s="50"/>
      <c r="R80" s="45">
        <f>-ABS(O80)*TAN(ACOS(S9))</f>
        <v>-1.0324553085717336</v>
      </c>
      <c r="S80" s="45"/>
      <c r="T80" s="180"/>
      <c r="U80" s="48">
        <f>IF(OR(U31=0,AA9=0),0,ABS(1000*W80/(SQRT(3)*U31*AA9)))</f>
        <v>177.67569333927199</v>
      </c>
      <c r="V80" s="49"/>
      <c r="W80" s="50">
        <v>-1.6699999570846558</v>
      </c>
      <c r="X80" s="50"/>
      <c r="Y80" s="50"/>
      <c r="Z80" s="45">
        <f>-ABS(W80)*TAN(ACOS(AA9))</f>
        <v>-0.99091971928532951</v>
      </c>
      <c r="AA80" s="45"/>
      <c r="AB80" s="180"/>
      <c r="AC80" s="48">
        <f>IF(OR(AC31=0,AI9=0),0,ABS(1000*AE80/(SQRT(3)*AC31*AI9)))</f>
        <v>2.0533777516638048</v>
      </c>
      <c r="AD80" s="49"/>
      <c r="AE80" s="50">
        <v>-1.9299999475479126</v>
      </c>
      <c r="AF80" s="50"/>
      <c r="AG80" s="50"/>
      <c r="AH80" s="45">
        <f>-ABS(AE80)*TAN(ACOS(AI9))</f>
        <v>-1.1451946439468865</v>
      </c>
      <c r="AI80" s="45"/>
      <c r="AJ80" s="180"/>
      <c r="AK80" s="48">
        <f>IF(OR(AK31=0,AQ9=0),0,ABS(1000*AM80/(SQRT(3)*AK31*AQ9)))</f>
        <v>189.37888454360586</v>
      </c>
      <c r="AL80" s="49"/>
      <c r="AM80" s="50">
        <v>-1.7799999713897705</v>
      </c>
      <c r="AN80" s="50"/>
      <c r="AO80" s="50"/>
      <c r="AP80" s="45">
        <f>-ABS(AM80)*TAN(ACOS(AQ9))</f>
        <v>-1.0561898906013165</v>
      </c>
      <c r="AQ80" s="45"/>
      <c r="AR80" s="180"/>
      <c r="AS80" s="48">
        <f>IF(OR(AS31=0,AY9=0),0,ABS(1000*AU80/(SQRT(3)*AS31*AY9)))</f>
        <v>184.72336789988972</v>
      </c>
      <c r="AT80" s="49"/>
      <c r="AU80" s="50">
        <v>-1.75</v>
      </c>
      <c r="AV80" s="50"/>
      <c r="AW80" s="50"/>
      <c r="AX80" s="45">
        <f>-ABS(AU80)*TAN(ACOS(AY9))</f>
        <v>-1.0383889540791293</v>
      </c>
      <c r="AY80" s="45"/>
      <c r="AZ80" s="180"/>
      <c r="BA80" s="48">
        <f>IF(OR(BA31=0,BG9=0),0,ABS(1000*BC80/(SQRT(3)*BA31*BG9)))</f>
        <v>171.00106107351488</v>
      </c>
      <c r="BB80" s="49"/>
      <c r="BC80" s="50">
        <v>-1.6200000047683716</v>
      </c>
      <c r="BD80" s="50"/>
      <c r="BE80" s="50"/>
      <c r="BF80" s="45">
        <f>-ABS(BC80)*TAN(ACOS(BG9))</f>
        <v>-0.96125149174835089</v>
      </c>
      <c r="BG80" s="45"/>
      <c r="BH80" s="180"/>
      <c r="BI80" s="48">
        <f>IF(OR(BI31=0,BO9=0),0,ABS(1000*BK80/(SQRT(3)*BI31*BO9)))</f>
        <v>175.54784269902768</v>
      </c>
      <c r="BJ80" s="49"/>
      <c r="BK80" s="50">
        <v>-1.6499999761581421</v>
      </c>
      <c r="BL80" s="50"/>
      <c r="BM80" s="50"/>
      <c r="BN80" s="45">
        <f>-ABS(BK80)*TAN(ACOS(BO9))</f>
        <v>-0.97905242827053807</v>
      </c>
      <c r="BO80" s="45"/>
      <c r="BP80" s="180"/>
      <c r="BQ80" s="48">
        <f>IF(OR(BQ31=0,BW9=0),0,ABS(1000*BS80/(SQRT(3)*BQ31*BW9)))</f>
        <v>169.1642907782948</v>
      </c>
      <c r="BR80" s="49"/>
      <c r="BS80" s="50">
        <v>-1.5900000333786011</v>
      </c>
      <c r="BT80" s="50"/>
      <c r="BU80" s="50"/>
      <c r="BV80" s="45">
        <f>-ABS(BS80)*TAN(ACOS(BW9))</f>
        <v>-0.94345055522616361</v>
      </c>
      <c r="BW80" s="45"/>
      <c r="BX80" s="180"/>
      <c r="BY80" s="48">
        <f>IF(OR(BY31=0,CE9=0),0,ABS(1000*CA80/(SQRT(3)*BY31*CE9)))</f>
        <v>216.58889821074439</v>
      </c>
      <c r="BZ80" s="49"/>
      <c r="CA80" s="50">
        <v>-1.968000054359436</v>
      </c>
      <c r="CB80" s="50"/>
      <c r="CC80" s="50"/>
      <c r="CD80" s="45">
        <f>-ABS(CA80)*TAN(ACOS(CE9))</f>
        <v>-1.1677425817565512</v>
      </c>
      <c r="CE80" s="45"/>
      <c r="CF80" s="180"/>
      <c r="CG80" s="48">
        <f>IF(OR(CG31=0,CM9=0),0,ABS(1000*CI80/(SQRT(3)*CG31*CM9)))</f>
        <v>251.83290862666044</v>
      </c>
      <c r="CH80" s="49"/>
      <c r="CI80" s="50">
        <v>-2.3220000267028809</v>
      </c>
      <c r="CJ80" s="50"/>
      <c r="CK80" s="50"/>
      <c r="CL80" s="45">
        <f>-ABS(CI80)*TAN(ACOS(CM9))</f>
        <v>-1.3777938166284085</v>
      </c>
      <c r="CM80" s="45"/>
      <c r="CN80" s="180"/>
      <c r="CO80" s="48">
        <f>IF(OR(CO31=0,CU9=0),0,ABS(1000*CQ80/(SQRT(3)*CO31*CU9)))</f>
        <v>245.90443116994589</v>
      </c>
      <c r="CP80" s="49"/>
      <c r="CQ80" s="50">
        <v>-2.2709999084472656</v>
      </c>
      <c r="CR80" s="50"/>
      <c r="CS80" s="50"/>
      <c r="CT80" s="45">
        <f>-ABS(CQ80)*TAN(ACOS(CU9))</f>
        <v>-1.3475321255122028</v>
      </c>
      <c r="CU80" s="45"/>
      <c r="CV80" s="180"/>
      <c r="CW80" s="48">
        <f>IF(OR(CW31=0,DC9=0),0,ABS(1000*CY80/(SQRT(3)*CW31*DC9)))</f>
        <v>238.12864606763023</v>
      </c>
      <c r="CX80" s="49"/>
      <c r="CY80" s="50">
        <v>-2.184999942779541</v>
      </c>
      <c r="CZ80" s="50"/>
      <c r="DA80" s="50"/>
      <c r="DB80" s="45">
        <f>-ABS(CY80)*TAN(ACOS(DC9))</f>
        <v>-1.2965027458547458</v>
      </c>
      <c r="DC80" s="45"/>
      <c r="DD80" s="180"/>
      <c r="DE80" s="48">
        <f>IF(OR(DE31=0,DK9=0),0,ABS(1000*DG80/(SQRT(3)*DE31*DK9)))</f>
        <v>231.11797273007198</v>
      </c>
      <c r="DF80" s="49"/>
      <c r="DG80" s="50">
        <v>-2.1310000419616699</v>
      </c>
      <c r="DH80" s="50"/>
      <c r="DI80" s="50"/>
      <c r="DJ80" s="45">
        <f>-ABS(DG80)*TAN(ACOS(DK9))</f>
        <v>-1.2644610884086624</v>
      </c>
      <c r="DK80" s="45"/>
      <c r="DL80" s="180"/>
      <c r="DM80" s="48">
        <f>IF(OR(DM31=0,DS9=0),0,ABS(1000*DO80/(SQRT(3)*DM31*DS9)))</f>
        <v>234.96814439091938</v>
      </c>
      <c r="DN80" s="49"/>
      <c r="DO80" s="50">
        <v>-2.1700000762939453</v>
      </c>
      <c r="DP80" s="50"/>
      <c r="DQ80" s="50"/>
      <c r="DR80" s="45">
        <f>-ABS(DO80)*TAN(ACOS(DS9))</f>
        <v>-1.2876023483282861</v>
      </c>
      <c r="DS80" s="45"/>
      <c r="DT80" s="180"/>
      <c r="DU80" s="48">
        <f>IF(OR(DU31=0,EA9=0),0,ABS(1000*DW80/(SQRT(3)*DU31*EA9)))</f>
        <v>237.73372405949152</v>
      </c>
      <c r="DV80" s="49"/>
      <c r="DW80" s="50">
        <v>-2.1919999122619629</v>
      </c>
      <c r="DX80" s="50"/>
      <c r="DY80" s="50"/>
      <c r="DZ80" s="45">
        <f>-ABS(DW80)*TAN(ACOS(EA9))</f>
        <v>-1.300656283562996</v>
      </c>
      <c r="EA80" s="45"/>
      <c r="EB80" s="180"/>
      <c r="EC80" s="48">
        <f>IF(OR(EC31=0,EI9=0),0,ABS(1000*EE80/(SQRT(3)*EC31*EI9)))</f>
        <v>235.77631549962106</v>
      </c>
      <c r="ED80" s="49"/>
      <c r="EE80" s="50">
        <v>-2.187999963760376</v>
      </c>
      <c r="EF80" s="50"/>
      <c r="EG80" s="50"/>
      <c r="EH80" s="45">
        <f>-ABS(EE80)*TAN(ACOS(EI9))</f>
        <v>-1.2982828536538913</v>
      </c>
      <c r="EI80" s="45"/>
      <c r="EJ80" s="180"/>
      <c r="EK80" s="48">
        <f>IF(OR(EK31=0,EQ9=0),0,ABS(1000*EM80/(SQRT(3)*EK31*EQ9)))</f>
        <v>218.05042054727252</v>
      </c>
      <c r="EL80" s="49"/>
      <c r="EM80" s="50">
        <v>-2.0299999713897705</v>
      </c>
      <c r="EN80" s="50"/>
      <c r="EO80" s="50"/>
      <c r="EP80" s="45">
        <f>-ABS(EM80)*TAN(ACOS(EQ9))</f>
        <v>-1.2045311697554779</v>
      </c>
      <c r="EQ80" s="45"/>
      <c r="ER80" s="180"/>
      <c r="ES80" s="48">
        <f>IF(OR(ES31=0,EY9=0),0,ABS(1000*EU80/(SQRT(3)*ES31*EY9)))</f>
        <v>204.50632022046642</v>
      </c>
      <c r="ET80" s="49"/>
      <c r="EU80" s="50">
        <v>-1.9099999666213989</v>
      </c>
      <c r="EV80" s="50"/>
      <c r="EW80" s="50"/>
      <c r="EX80" s="45">
        <f>-ABS(EU80)*TAN(ACOS(EY9))</f>
        <v>-1.1333273529320951</v>
      </c>
      <c r="EY80" s="45"/>
      <c r="EZ80" s="180"/>
      <c r="FA80" s="48">
        <f>IF(OR(FA31=0,FG9=0),0,ABS(1000*FC80/(SQRT(3)*FA31*FG9)))</f>
        <v>189.04864211449942</v>
      </c>
      <c r="FB80" s="49"/>
      <c r="FC80" s="50">
        <v>-1.7599999904632568</v>
      </c>
      <c r="FD80" s="50"/>
      <c r="FE80" s="50"/>
      <c r="FF80" s="45">
        <f>-ABS(FC80)*TAN(ACOS(FG9))</f>
        <v>-1.0443225995865251</v>
      </c>
      <c r="FG80" s="45"/>
      <c r="FH80" s="180"/>
      <c r="FI80" s="48">
        <f>IF(OR(FI31=0,FO9=0),0,ABS(1000*FK80/(SQRT(3)*FI31*FO9)))</f>
        <v>178.45679634162573</v>
      </c>
      <c r="FJ80" s="49"/>
      <c r="FK80" s="50">
        <v>-1.6799999475479126</v>
      </c>
      <c r="FL80" s="50"/>
      <c r="FM80" s="50"/>
      <c r="FN80" s="45">
        <f>-ABS(FK80)*TAN(ACOS(FO9))</f>
        <v>-0.99685336479272524</v>
      </c>
      <c r="FO80" s="45"/>
      <c r="FP80" s="180"/>
      <c r="FQ80" s="48">
        <f>IF(OR(FQ31=0,FW9=0),0,ABS(1000*FS80/(SQRT(3)*FQ31*FW9)))</f>
        <v>191.65775486419142</v>
      </c>
      <c r="FR80" s="49"/>
      <c r="FS80" s="50">
        <v>-1.7899999618530273</v>
      </c>
      <c r="FT80" s="50"/>
      <c r="FU80" s="50"/>
      <c r="FV80" s="45">
        <f>-ABS(FS80)*TAN(ACOS(FW9))</f>
        <v>-1.0621235361087122</v>
      </c>
      <c r="FW80" s="45"/>
      <c r="FX80" s="180"/>
      <c r="FY80" s="48">
        <f>IF(OR(FY31=0,GE9=0),0,ABS(1000*GA80/(SQRT(3)*FY31*GE9)))</f>
        <v>203.01246183415859</v>
      </c>
      <c r="FZ80" s="49"/>
      <c r="GA80" s="50">
        <v>-1.8899999856948853</v>
      </c>
      <c r="GB80" s="50"/>
      <c r="GC80" s="50"/>
      <c r="GD80" s="45">
        <f>-ABS(GA80)*TAN(ACOS(GE9))</f>
        <v>-1.1214600619173036</v>
      </c>
      <c r="GE80" s="45"/>
      <c r="GF80" s="180"/>
      <c r="GG80" s="48">
        <f>IF(OR(GG31=0,GM9=0),0,ABS(1000*GI80/(SQRT(3)*GG31*GM9)))</f>
        <v>214.09642669661326</v>
      </c>
      <c r="GH80" s="49"/>
      <c r="GI80" s="50">
        <v>-1.9900000095367432</v>
      </c>
      <c r="GJ80" s="50"/>
      <c r="GK80" s="50"/>
      <c r="GL80" s="45">
        <f>-ABS(GI80)*TAN(ACOS(GM9))</f>
        <v>-1.180796587725895</v>
      </c>
      <c r="GM80" s="45"/>
      <c r="GN80" s="180"/>
      <c r="GO80" s="48">
        <f>IF(OR(GO31=0,GU9=0),0,ABS(1000*GQ80/(SQRT(3)*GO31*GU9)))</f>
        <v>196.7125362866262</v>
      </c>
      <c r="GP80" s="49"/>
      <c r="GQ80" s="50">
        <v>-1.8459999561309814</v>
      </c>
      <c r="GR80" s="50"/>
      <c r="GS80" s="50"/>
      <c r="GT80" s="45">
        <f>-ABS(GQ80)*TAN(ACOS(GU9))</f>
        <v>-1.0953519792439821</v>
      </c>
      <c r="GU80" s="45"/>
      <c r="GV80" s="180"/>
    </row>
    <row r="81" spans="1:204" x14ac:dyDescent="0.2">
      <c r="A81" s="170" t="s">
        <v>98</v>
      </c>
      <c r="B81" s="171"/>
      <c r="C81" s="171"/>
      <c r="D81" s="171"/>
      <c r="E81" s="12"/>
      <c r="F81" s="12"/>
      <c r="G81" s="12">
        <v>49.1</v>
      </c>
      <c r="H81" s="12">
        <v>15</v>
      </c>
      <c r="I81" s="12"/>
      <c r="J81" s="12"/>
      <c r="K81" s="12"/>
      <c r="L81" s="13"/>
      <c r="M81" s="48">
        <f>IF(OR(M31=0,S9=0),0,ABS(1000*O81/(SQRT(3)*M31*S9)))</f>
        <v>4.1362028105030673</v>
      </c>
      <c r="N81" s="49"/>
      <c r="O81" s="50">
        <v>-3.9000000804662704E-2</v>
      </c>
      <c r="P81" s="50"/>
      <c r="Q81" s="50"/>
      <c r="R81" s="45">
        <f>-ABS(O81)*TAN(ACOS(S9))</f>
        <v>-2.314124002550795E-2</v>
      </c>
      <c r="S81" s="45"/>
      <c r="T81" s="180"/>
      <c r="U81" s="48">
        <f>IF(OR(U31=0,AA9=0),0,ABS(1000*W81/(SQRT(3)*U31*AA9)))</f>
        <v>4.1493127911795202</v>
      </c>
      <c r="V81" s="49"/>
      <c r="W81" s="50">
        <v>-3.9000000804662704E-2</v>
      </c>
      <c r="X81" s="50"/>
      <c r="Y81" s="50"/>
      <c r="Z81" s="45">
        <f>-ABS(W81)*TAN(ACOS(AA9))</f>
        <v>-2.314124002550795E-2</v>
      </c>
      <c r="AA81" s="45"/>
      <c r="AB81" s="180"/>
      <c r="AC81" s="48">
        <f>IF(OR(AC31=0,AI9=0),0,ABS(1000*AE81/(SQRT(3)*AC31*AI9)))</f>
        <v>4.2557052053313803E-2</v>
      </c>
      <c r="AD81" s="49"/>
      <c r="AE81" s="50">
        <v>-3.9999999105930328E-2</v>
      </c>
      <c r="AF81" s="50"/>
      <c r="AG81" s="50"/>
      <c r="AH81" s="45">
        <f>-ABS(AE81)*TAN(ACOS(AI9))</f>
        <v>-2.3734604134156061E-2</v>
      </c>
      <c r="AI81" s="45"/>
      <c r="AJ81" s="180"/>
      <c r="AK81" s="48">
        <f>IF(OR(AK31=0,AQ9=0),0,ABS(1000*AM81/(SQRT(3)*AK31*AQ9)))</f>
        <v>3.6173497347750003</v>
      </c>
      <c r="AL81" s="49"/>
      <c r="AM81" s="50">
        <v>-3.4000001847743988E-2</v>
      </c>
      <c r="AN81" s="50"/>
      <c r="AO81" s="50"/>
      <c r="AP81" s="45">
        <f>-ABS(AM81)*TAN(ACOS(AQ9))</f>
        <v>-2.0174415061352771E-2</v>
      </c>
      <c r="AQ81" s="45"/>
      <c r="AR81" s="180"/>
      <c r="AS81" s="48">
        <f>IF(OR(AS31=0,AY9=0),0,ABS(1000*AU81/(SQRT(3)*AS31*AY9)))</f>
        <v>3.2722424636048175</v>
      </c>
      <c r="AT81" s="49"/>
      <c r="AU81" s="50">
        <v>-3.0999999493360519E-2</v>
      </c>
      <c r="AV81" s="50"/>
      <c r="AW81" s="50"/>
      <c r="AX81" s="45">
        <f>-ABS(AU81)*TAN(ACOS(AY9))</f>
        <v>-1.8394318314493813E-2</v>
      </c>
      <c r="AY81" s="45"/>
      <c r="AZ81" s="180"/>
      <c r="BA81" s="48">
        <f>IF(OR(BA31=0,BG9=0),0,ABS(1000*BC81/(SQRT(3)*BA31*BG9)))</f>
        <v>3.1666862360742978</v>
      </c>
      <c r="BB81" s="49"/>
      <c r="BC81" s="50">
        <v>-2.9999999329447746E-2</v>
      </c>
      <c r="BD81" s="50"/>
      <c r="BE81" s="50"/>
      <c r="BF81" s="45">
        <f>-ABS(BC81)*TAN(ACOS(BG9))</f>
        <v>-1.7800953100617044E-2</v>
      </c>
      <c r="BG81" s="45"/>
      <c r="BH81" s="180"/>
      <c r="BI81" s="48">
        <f>IF(OR(BI31=0,BO9=0),0,ABS(1000*BK81/(SQRT(3)*BI31*BO9)))</f>
        <v>2.766208527453013</v>
      </c>
      <c r="BJ81" s="49"/>
      <c r="BK81" s="50">
        <v>-2.6000000536441803E-2</v>
      </c>
      <c r="BL81" s="50"/>
      <c r="BM81" s="50"/>
      <c r="BN81" s="45">
        <f>-ABS(BK81)*TAN(ACOS(BO9))</f>
        <v>-1.5427493350338632E-2</v>
      </c>
      <c r="BO81" s="45"/>
      <c r="BP81" s="180"/>
      <c r="BQ81" s="48">
        <f>IF(OR(BQ31=0,BW9=0),0,ABS(1000*BS81/(SQRT(3)*BQ31*BW9)))</f>
        <v>3.830134640262052</v>
      </c>
      <c r="BR81" s="49"/>
      <c r="BS81" s="50">
        <v>-3.5999998450279236E-2</v>
      </c>
      <c r="BT81" s="50"/>
      <c r="BU81" s="50"/>
      <c r="BV81" s="45">
        <f>-ABS(BS81)*TAN(ACOS(BW9))</f>
        <v>-2.1361143278648992E-2</v>
      </c>
      <c r="BW81" s="45"/>
      <c r="BX81" s="180"/>
      <c r="BY81" s="48">
        <f>IF(OR(BY31=0,CE9=0),0,ABS(1000*CA81/(SQRT(3)*BY31*CE9)))</f>
        <v>6.4932645929481421</v>
      </c>
      <c r="BZ81" s="49"/>
      <c r="CA81" s="50">
        <v>-5.9000000357627869E-2</v>
      </c>
      <c r="CB81" s="50"/>
      <c r="CC81" s="50"/>
      <c r="CD81" s="45">
        <f>-ABS(CA81)*TAN(ACOS(CE9))</f>
        <v>-3.5008542092585977E-2</v>
      </c>
      <c r="CE81" s="45"/>
      <c r="CF81" s="180"/>
      <c r="CG81" s="48">
        <f>IF(OR(CG31=0,CM9=0),0,ABS(1000*CI81/(SQRT(3)*CG31*CM9)))</f>
        <v>6.2903997037394497</v>
      </c>
      <c r="CH81" s="49"/>
      <c r="CI81" s="50">
        <v>-5.7999998331069946E-2</v>
      </c>
      <c r="CJ81" s="50"/>
      <c r="CK81" s="50"/>
      <c r="CL81" s="45">
        <f>-ABS(CI81)*TAN(ACOS(CM9))</f>
        <v>-3.4415175773480557E-2</v>
      </c>
      <c r="CM81" s="45"/>
      <c r="CN81" s="180"/>
      <c r="CO81" s="48">
        <f>IF(OR(CO31=0,CU9=0),0,ABS(1000*CQ81/(SQRT(3)*CO31*CU9)))</f>
        <v>4.8726113115190852</v>
      </c>
      <c r="CP81" s="49"/>
      <c r="CQ81" s="50">
        <v>-4.5000001788139343E-2</v>
      </c>
      <c r="CR81" s="50"/>
      <c r="CS81" s="50"/>
      <c r="CT81" s="45">
        <f>-ABS(CQ81)*TAN(ACOS(CU9))</f>
        <v>-2.670143130876855E-2</v>
      </c>
      <c r="CU81" s="45"/>
      <c r="CV81" s="180"/>
      <c r="CW81" s="48">
        <f>IF(OR(CW31=0,DC9=0),0,ABS(1000*CY81/(SQRT(3)*CW31*DC9)))</f>
        <v>4.5773012640351496</v>
      </c>
      <c r="CX81" s="49"/>
      <c r="CY81" s="50">
        <v>-4.1999999433755875E-2</v>
      </c>
      <c r="CZ81" s="50"/>
      <c r="DA81" s="50"/>
      <c r="DB81" s="45">
        <f>-ABS(CY81)*TAN(ACOS(DC9))</f>
        <v>-2.4921334561909595E-2</v>
      </c>
      <c r="DC81" s="45"/>
      <c r="DD81" s="180"/>
      <c r="DE81" s="48">
        <f>IF(OR(DE31=0,DK9=0),0,ABS(1000*DG81/(SQRT(3)*DE31*DK9)))</f>
        <v>4.6635724867229325</v>
      </c>
      <c r="DF81" s="49"/>
      <c r="DG81" s="50">
        <v>-4.3000001460313797E-2</v>
      </c>
      <c r="DH81" s="50"/>
      <c r="DI81" s="50"/>
      <c r="DJ81" s="45">
        <f>-ABS(DG81)*TAN(ACOS(DK9))</f>
        <v>-2.5514700881015019E-2</v>
      </c>
      <c r="DK81" s="45"/>
      <c r="DL81" s="180"/>
      <c r="DM81" s="48">
        <f>IF(OR(DM31=0,DS9=0),0,ABS(1000*DO81/(SQRT(3)*DM31*DS9)))</f>
        <v>5.4140124338960876</v>
      </c>
      <c r="DN81" s="49"/>
      <c r="DO81" s="50">
        <v>-5.000000074505806E-2</v>
      </c>
      <c r="DP81" s="50"/>
      <c r="DQ81" s="50"/>
      <c r="DR81" s="45">
        <f>-ABS(DO81)*TAN(ACOS(DS9))</f>
        <v>-2.9668256272923733E-2</v>
      </c>
      <c r="DS81" s="45"/>
      <c r="DT81" s="180"/>
      <c r="DU81" s="48">
        <f>IF(OR(DU31=0,EA9=0),0,ABS(1000*DW81/(SQRT(3)*DU31*EA9)))</f>
        <v>5.3143032119187419</v>
      </c>
      <c r="DV81" s="49"/>
      <c r="DW81" s="50">
        <v>-4.8999998718500137E-2</v>
      </c>
      <c r="DX81" s="50"/>
      <c r="DY81" s="50"/>
      <c r="DZ81" s="45">
        <f>-ABS(DW81)*TAN(ACOS(EA9))</f>
        <v>-2.9074889953818309E-2</v>
      </c>
      <c r="EA81" s="45"/>
      <c r="EB81" s="180"/>
      <c r="EC81" s="48">
        <f>IF(OR(EC31=0,EI9=0),0,ABS(1000*EE81/(SQRT(3)*EC31*EI9)))</f>
        <v>4.741388481533825</v>
      </c>
      <c r="ED81" s="49"/>
      <c r="EE81" s="50">
        <v>-4.3999999761581421E-2</v>
      </c>
      <c r="EF81" s="50"/>
      <c r="EG81" s="50"/>
      <c r="EH81" s="45">
        <f>-ABS(EE81)*TAN(ACOS(EI9))</f>
        <v>-2.6108064989663129E-2</v>
      </c>
      <c r="EI81" s="45"/>
      <c r="EJ81" s="180"/>
      <c r="EK81" s="48">
        <f>IF(OR(EK31=0,EQ9=0),0,ABS(1000*EM81/(SQRT(3)*EK31*EQ9)))</f>
        <v>5.048457910958259</v>
      </c>
      <c r="EL81" s="49"/>
      <c r="EM81" s="50">
        <v>-4.6999998390674591E-2</v>
      </c>
      <c r="EN81" s="50"/>
      <c r="EO81" s="50"/>
      <c r="EP81" s="45">
        <f>-ABS(EM81)*TAN(ACOS(EQ9))</f>
        <v>-2.7888159526064774E-2</v>
      </c>
      <c r="EQ81" s="45"/>
      <c r="ER81" s="180"/>
      <c r="ES81" s="48">
        <f>IF(OR(ES31=0,EY9=0),0,ABS(1000*EU81/(SQRT(3)*ES31*EY9)))</f>
        <v>4.2828548528436974</v>
      </c>
      <c r="ET81" s="49"/>
      <c r="EU81" s="50">
        <v>-3.9999999105930328E-2</v>
      </c>
      <c r="EV81" s="50"/>
      <c r="EW81" s="50"/>
      <c r="EX81" s="45">
        <f>-ABS(EU81)*TAN(ACOS(EY9))</f>
        <v>-2.3734604134156061E-2</v>
      </c>
      <c r="EY81" s="45"/>
      <c r="EZ81" s="180"/>
      <c r="FA81" s="48">
        <f>IF(OR(FA31=0,FG9=0),0,ABS(1000*FC81/(SQRT(3)*FA31*FG9)))</f>
        <v>4.8336302723266362</v>
      </c>
      <c r="FB81" s="49"/>
      <c r="FC81" s="50">
        <v>-4.5000001788139343E-2</v>
      </c>
      <c r="FD81" s="50"/>
      <c r="FE81" s="50"/>
      <c r="FF81" s="45">
        <f>-ABS(FC81)*TAN(ACOS(FG9))</f>
        <v>-2.670143130876855E-2</v>
      </c>
      <c r="FG81" s="45"/>
      <c r="FH81" s="180"/>
      <c r="FI81" s="48">
        <f>IF(OR(FI31=0,FO9=0),0,ABS(1000*FK81/(SQRT(3)*FI31*FO9)))</f>
        <v>4.1427472727480206</v>
      </c>
      <c r="FJ81" s="49"/>
      <c r="FK81" s="50">
        <v>-3.9000000804662704E-2</v>
      </c>
      <c r="FL81" s="50"/>
      <c r="FM81" s="50"/>
      <c r="FN81" s="45">
        <f>-ABS(FK81)*TAN(ACOS(FO9))</f>
        <v>-2.314124002550795E-2</v>
      </c>
      <c r="FO81" s="45"/>
      <c r="FP81" s="180"/>
      <c r="FQ81" s="48">
        <f>IF(OR(FQ31=0,FW9=0),0,ABS(1000*FS81/(SQRT(3)*FQ31*FW9)))</f>
        <v>4.1757836610149823</v>
      </c>
      <c r="FR81" s="49"/>
      <c r="FS81" s="50">
        <v>-3.9000000804662704E-2</v>
      </c>
      <c r="FT81" s="50"/>
      <c r="FU81" s="50"/>
      <c r="FV81" s="45">
        <f>-ABS(FS81)*TAN(ACOS(FW9))</f>
        <v>-2.314124002550795E-2</v>
      </c>
      <c r="FW81" s="45"/>
      <c r="FX81" s="180"/>
      <c r="FY81" s="48">
        <f>IF(OR(FY31=0,GE9=0),0,ABS(1000*GA81/(SQRT(3)*FY31*GE9)))</f>
        <v>3.8669038977426378</v>
      </c>
      <c r="FZ81" s="49"/>
      <c r="GA81" s="50">
        <v>-3.5999998450279236E-2</v>
      </c>
      <c r="GB81" s="50"/>
      <c r="GC81" s="50"/>
      <c r="GD81" s="45">
        <f>-ABS(GA81)*TAN(ACOS(GE9))</f>
        <v>-2.1361143278648992E-2</v>
      </c>
      <c r="GE81" s="45"/>
      <c r="GF81" s="180"/>
      <c r="GG81" s="48">
        <f>IF(OR(GG31=0,GM9=0),0,ABS(1000*GI81/(SQRT(3)*GG31*GM9)))</f>
        <v>4.1958596851399452</v>
      </c>
      <c r="GH81" s="49"/>
      <c r="GI81" s="50">
        <v>-3.9000000804662704E-2</v>
      </c>
      <c r="GJ81" s="50"/>
      <c r="GK81" s="50"/>
      <c r="GL81" s="45">
        <f>-ABS(GI81)*TAN(ACOS(GM9))</f>
        <v>-2.314124002550795E-2</v>
      </c>
      <c r="GM81" s="45"/>
      <c r="GN81" s="180"/>
      <c r="GO81" s="48">
        <f>IF(OR(GO31=0,GU9=0),0,ABS(1000*GQ81/(SQRT(3)*GO31*GU9)))</f>
        <v>4.3690218863439938</v>
      </c>
      <c r="GP81" s="49"/>
      <c r="GQ81" s="50">
        <v>-4.1000001132488251E-2</v>
      </c>
      <c r="GR81" s="50"/>
      <c r="GS81" s="50"/>
      <c r="GT81" s="45">
        <f>-ABS(GQ81)*TAN(ACOS(GU9))</f>
        <v>-2.4327970453261485E-2</v>
      </c>
      <c r="GU81" s="45"/>
      <c r="GV81" s="180"/>
    </row>
    <row r="82" spans="1:204" x14ac:dyDescent="0.2">
      <c r="A82" s="170" t="s">
        <v>99</v>
      </c>
      <c r="B82" s="171"/>
      <c r="C82" s="171"/>
      <c r="D82" s="171"/>
      <c r="E82" s="12"/>
      <c r="F82" s="12"/>
      <c r="G82" s="12"/>
      <c r="H82" s="12"/>
      <c r="I82" s="12"/>
      <c r="J82" s="12"/>
      <c r="K82" s="12"/>
      <c r="L82" s="13"/>
      <c r="M82" s="48">
        <f>IF(OR(M31=0,S9=0),0,ABS(1000*O82/(SQRT(3)*M31*S9)))</f>
        <v>131.08580327389541</v>
      </c>
      <c r="N82" s="49"/>
      <c r="O82" s="50">
        <v>-1.2359999418258667</v>
      </c>
      <c r="P82" s="50"/>
      <c r="Q82" s="50"/>
      <c r="R82" s="45">
        <f>-ABS(O82)*TAN(ACOS(S9))</f>
        <v>-0.73339924961967229</v>
      </c>
      <c r="S82" s="45"/>
      <c r="T82" s="180"/>
      <c r="U82" s="48">
        <f>IF(OR(U31=0,AA9=0),0,ABS(1000*W82/(SQRT(3)*U31*AA9)))</f>
        <v>120.22367532071499</v>
      </c>
      <c r="V82" s="49"/>
      <c r="W82" s="50">
        <v>-1.1299999952316284</v>
      </c>
      <c r="X82" s="50"/>
      <c r="Y82" s="50"/>
      <c r="Z82" s="45">
        <f>-ABS(W82)*TAN(ACOS(AA9))</f>
        <v>-0.67050257894742393</v>
      </c>
      <c r="AA82" s="45"/>
      <c r="AB82" s="180"/>
      <c r="AC82" s="48">
        <f>IF(OR(AC31=0,AI9=0),0,ABS(1000*AE82/(SQRT(3)*AC31*AI9)))</f>
        <v>1.1415928981440515</v>
      </c>
      <c r="AD82" s="49"/>
      <c r="AE82" s="50">
        <v>-1.0729999542236328</v>
      </c>
      <c r="AF82" s="50"/>
      <c r="AG82" s="50"/>
      <c r="AH82" s="45">
        <f>-ABS(AE82)*TAN(ACOS(AI9))</f>
        <v>-0.63668074296756105</v>
      </c>
      <c r="AI82" s="45"/>
      <c r="AJ82" s="180"/>
      <c r="AK82" s="48">
        <f>IF(OR(AK31=0,AQ9=0),0,ABS(1000*AM82/(SQRT(3)*AK31*AQ9)))</f>
        <v>109.26522930386857</v>
      </c>
      <c r="AL82" s="49"/>
      <c r="AM82" s="50">
        <v>-1.0269999504089355</v>
      </c>
      <c r="AN82" s="50"/>
      <c r="AO82" s="50"/>
      <c r="AP82" s="45">
        <f>-ABS(AM82)*TAN(ACOS(AQ9))</f>
        <v>-0.60938594533968704</v>
      </c>
      <c r="AQ82" s="45"/>
      <c r="AR82" s="180"/>
      <c r="AS82" s="48">
        <f>IF(OR(AS31=0,AY9=0),0,ABS(1000*AU82/(SQRT(3)*AS31*AY9)))</f>
        <v>108.82845465825086</v>
      </c>
      <c r="AT82" s="49"/>
      <c r="AU82" s="50">
        <v>-1.031000018119812</v>
      </c>
      <c r="AV82" s="50"/>
      <c r="AW82" s="50"/>
      <c r="AX82" s="45">
        <f>-ABS(AU82)*TAN(ACOS(AY9))</f>
        <v>-0.6117594459834258</v>
      </c>
      <c r="AY82" s="45"/>
      <c r="AZ82" s="180"/>
      <c r="BA82" s="48">
        <f>IF(OR(BA31=0,BG9=0),0,ABS(1000*BC82/(SQRT(3)*BA31*BG9)))</f>
        <v>117.3785045661064</v>
      </c>
      <c r="BB82" s="49"/>
      <c r="BC82" s="50">
        <v>-1.1119999885559082</v>
      </c>
      <c r="BD82" s="50"/>
      <c r="BE82" s="50"/>
      <c r="BF82" s="45">
        <f>-ABS(BC82)*TAN(ACOS(BG9))</f>
        <v>-0.65982200288718484</v>
      </c>
      <c r="BG82" s="45"/>
      <c r="BH82" s="180"/>
      <c r="BI82" s="48">
        <f>IF(OR(BI31=0,BO9=0),0,ABS(1000*BK82/(SQRT(3)*BI31*BO9)))</f>
        <v>132.56522679031826</v>
      </c>
      <c r="BJ82" s="49"/>
      <c r="BK82" s="50">
        <v>-1.2460000514984131</v>
      </c>
      <c r="BL82" s="50"/>
      <c r="BM82" s="50"/>
      <c r="BN82" s="45">
        <f>-ABS(BK82)*TAN(ACOS(BO9))</f>
        <v>-0.73933296586170205</v>
      </c>
      <c r="BO82" s="45"/>
      <c r="BP82" s="180"/>
      <c r="BQ82" s="48">
        <f>IF(OR(BQ31=0,BW9=0),0,ABS(1000*BS82/(SQRT(3)*BQ31*BW9)))</f>
        <v>145.97069089705343</v>
      </c>
      <c r="BR82" s="49"/>
      <c r="BS82" s="50">
        <v>-1.371999979019165</v>
      </c>
      <c r="BT82" s="50"/>
      <c r="BU82" s="50"/>
      <c r="BV82" s="45">
        <f>-ABS(BS82)*TAN(ACOS(BW9))</f>
        <v>-0.81409692754874186</v>
      </c>
      <c r="BW82" s="45"/>
      <c r="BX82" s="180"/>
      <c r="BY82" s="48">
        <f>IF(OR(BY31=0,CE9=0),0,ABS(1000*CA82/(SQRT(3)*BY31*CE9)))</f>
        <v>159.91039098584534</v>
      </c>
      <c r="BZ82" s="49"/>
      <c r="CA82" s="50">
        <v>-1.4529999494552612</v>
      </c>
      <c r="CB82" s="50"/>
      <c r="CC82" s="50"/>
      <c r="CD82" s="45">
        <f>-ABS(CA82)*TAN(ACOS(CE9))</f>
        <v>-0.8621594844525009</v>
      </c>
      <c r="CE82" s="45"/>
      <c r="CF82" s="180"/>
      <c r="CG82" s="48">
        <f>IF(OR(CG31=0,CM9=0),0,ABS(1000*CI82/(SQRT(3)*CG31*CM9)))</f>
        <v>163.98421385809488</v>
      </c>
      <c r="CH82" s="49"/>
      <c r="CI82" s="50">
        <v>-1.5119999647140503</v>
      </c>
      <c r="CJ82" s="50"/>
      <c r="CK82" s="50"/>
      <c r="CL82" s="45">
        <f>-ABS(CI82)*TAN(ACOS(CM9))</f>
        <v>-0.89716803538691614</v>
      </c>
      <c r="CM82" s="45"/>
      <c r="CN82" s="180"/>
      <c r="CO82" s="48">
        <f>IF(OR(CO31=0,CU9=0),0,ABS(1000*CQ82/(SQRT(3)*CO31*CU9)))</f>
        <v>164.91081648564037</v>
      </c>
      <c r="CP82" s="49"/>
      <c r="CQ82" s="50">
        <v>-1.5230000019073486</v>
      </c>
      <c r="CR82" s="50"/>
      <c r="CS82" s="50"/>
      <c r="CT82" s="45">
        <f>-ABS(CQ82)*TAN(ACOS(CU9))</f>
        <v>-0.90369507373890501</v>
      </c>
      <c r="CU82" s="45"/>
      <c r="CV82" s="180"/>
      <c r="CW82" s="48">
        <f>IF(OR(CW31=0,DC9=0),0,ABS(1000*CY82/(SQRT(3)*CW31*DC9)))</f>
        <v>169.79607908236648</v>
      </c>
      <c r="CX82" s="49"/>
      <c r="CY82" s="50">
        <v>-1.5579999685287476</v>
      </c>
      <c r="CZ82" s="50"/>
      <c r="DA82" s="50"/>
      <c r="DB82" s="45">
        <f>-ABS(CY82)*TAN(ACOS(DC9))</f>
        <v>-0.92446283301479015</v>
      </c>
      <c r="DC82" s="45"/>
      <c r="DD82" s="180"/>
      <c r="DE82" s="48">
        <f>IF(OR(DE31=0,DK9=0),0,ABS(1000*DG82/(SQRT(3)*DE31*DK9)))</f>
        <v>171.25071368989799</v>
      </c>
      <c r="DF82" s="49"/>
      <c r="DG82" s="50">
        <v>-1.5789999961853027</v>
      </c>
      <c r="DH82" s="50"/>
      <c r="DI82" s="50"/>
      <c r="DJ82" s="45">
        <f>-ABS(DG82)*TAN(ACOS(DK9))</f>
        <v>-0.93692351687417474</v>
      </c>
      <c r="DK82" s="45"/>
      <c r="DL82" s="180"/>
      <c r="DM82" s="48">
        <f>IF(OR(DM31=0,DS9=0),0,ABS(1000*DO82/(SQRT(3)*DM31*DS9)))</f>
        <v>172.27386884566505</v>
      </c>
      <c r="DN82" s="49"/>
      <c r="DO82" s="50">
        <v>-1.590999960899353</v>
      </c>
      <c r="DP82" s="50"/>
      <c r="DQ82" s="50"/>
      <c r="DR82" s="45">
        <f>-ABS(DO82)*TAN(ACOS(DS9))</f>
        <v>-0.94404387733612283</v>
      </c>
      <c r="DS82" s="45"/>
      <c r="DT82" s="180"/>
      <c r="DU82" s="48">
        <f>IF(OR(DU31=0,EA9=0),0,ABS(1000*DW82/(SQRT(3)*DU31*EA9)))</f>
        <v>169.19005965966136</v>
      </c>
      <c r="DV82" s="49"/>
      <c r="DW82" s="50">
        <v>-1.559999942779541</v>
      </c>
      <c r="DX82" s="50"/>
      <c r="DY82" s="50"/>
      <c r="DZ82" s="45">
        <f>-ABS(DW82)*TAN(ACOS(EA9))</f>
        <v>-0.92564954796934251</v>
      </c>
      <c r="EA82" s="45"/>
      <c r="EB82" s="180"/>
      <c r="EC82" s="48">
        <f>IF(OR(EC31=0,EI9=0),0,ABS(1000*EE82/(SQRT(3)*EC31*EI9)))</f>
        <v>164.43997660336208</v>
      </c>
      <c r="ED82" s="49"/>
      <c r="EE82" s="50">
        <v>-1.5260000228881836</v>
      </c>
      <c r="EF82" s="50"/>
      <c r="EG82" s="50"/>
      <c r="EH82" s="45">
        <f>-ABS(EE82)*TAN(ACOS(EI9))</f>
        <v>-0.90547518153805051</v>
      </c>
      <c r="EI82" s="45"/>
      <c r="EJ82" s="180"/>
      <c r="EK82" s="48">
        <f>IF(OR(EK31=0,EQ9=0),0,ABS(1000*EM82/(SQRT(3)*EK31*EQ9)))</f>
        <v>165.52497767024451</v>
      </c>
      <c r="EL82" s="49"/>
      <c r="EM82" s="50">
        <v>-1.5410000085830688</v>
      </c>
      <c r="EN82" s="50"/>
      <c r="EO82" s="50"/>
      <c r="EP82" s="45">
        <f>-ABS(EM82)*TAN(ACOS(EQ9))</f>
        <v>-0.91437564979914421</v>
      </c>
      <c r="EQ82" s="45"/>
      <c r="ER82" s="180"/>
      <c r="ES82" s="48">
        <f>IF(OR(ES31=0,EY9=0),0,ABS(1000*EU82/(SQRT(3)*ES31*EY9)))</f>
        <v>176.98898044344412</v>
      </c>
      <c r="ET82" s="49"/>
      <c r="EU82" s="50">
        <v>-1.6529999971389771</v>
      </c>
      <c r="EV82" s="50"/>
      <c r="EW82" s="50"/>
      <c r="EX82" s="45">
        <f>-ABS(EU82)*TAN(ACOS(EY9))</f>
        <v>-0.98083253606968357</v>
      </c>
      <c r="EY82" s="45"/>
      <c r="EZ82" s="180"/>
      <c r="FA82" s="48">
        <f>IF(OR(FA31=0,FG9=0),0,ABS(1000*FC82/(SQRT(3)*FA31*FG9)))</f>
        <v>185.28915563740765</v>
      </c>
      <c r="FB82" s="49"/>
      <c r="FC82" s="50">
        <v>-1.7250000238418579</v>
      </c>
      <c r="FD82" s="50"/>
      <c r="FE82" s="50"/>
      <c r="FF82" s="45">
        <f>-ABS(FC82)*TAN(ACOS(FG9))</f>
        <v>-1.02355484031064</v>
      </c>
      <c r="FG82" s="45"/>
      <c r="FH82" s="180"/>
      <c r="FI82" s="48">
        <f>IF(OR(FI31=0,FO9=0),0,ABS(1000*FK82/(SQRT(3)*FI31*FO9)))</f>
        <v>184.72403088681625</v>
      </c>
      <c r="FJ82" s="49"/>
      <c r="FK82" s="50">
        <v>-1.7389999628067017</v>
      </c>
      <c r="FL82" s="50"/>
      <c r="FM82" s="50"/>
      <c r="FN82" s="45">
        <f>-ABS(FK82)*TAN(ACOS(FO9))</f>
        <v>-1.0318619157271405</v>
      </c>
      <c r="FO82" s="45"/>
      <c r="FP82" s="180"/>
      <c r="FQ82" s="48">
        <f>IF(OR(FQ31=0,FW9=0),0,ABS(1000*FS82/(SQRT(3)*FQ31*FW9)))</f>
        <v>184.16276585197409</v>
      </c>
      <c r="FR82" s="49"/>
      <c r="FS82" s="50">
        <v>-1.7200000286102295</v>
      </c>
      <c r="FT82" s="50"/>
      <c r="FU82" s="50"/>
      <c r="FV82" s="45">
        <f>-ABS(FS82)*TAN(ACOS(FW9))</f>
        <v>-1.0205880175569422</v>
      </c>
      <c r="FW82" s="45"/>
      <c r="FX82" s="180"/>
      <c r="FY82" s="48">
        <f>IF(OR(FY31=0,GE9=0),0,ABS(1000*GA82/(SQRT(3)*FY31*GE9)))</f>
        <v>180.45551736211422</v>
      </c>
      <c r="FZ82" s="49"/>
      <c r="GA82" s="50">
        <v>-1.6799999475479126</v>
      </c>
      <c r="GB82" s="50"/>
      <c r="GC82" s="50"/>
      <c r="GD82" s="45">
        <f>-ABS(GA82)*TAN(ACOS(GE9))</f>
        <v>-0.99685336479272524</v>
      </c>
      <c r="GE82" s="45"/>
      <c r="GF82" s="180"/>
      <c r="GG82" s="48">
        <f>IF(OR(GG31=0,GM9=0),0,ABS(1000*GI82/(SQRT(3)*GG31*GM9)))</f>
        <v>172.13783224995151</v>
      </c>
      <c r="GH82" s="49"/>
      <c r="GI82" s="50">
        <v>-1.6000000238418579</v>
      </c>
      <c r="GJ82" s="50"/>
      <c r="GK82" s="50"/>
      <c r="GL82" s="45">
        <f>-ABS(GI82)*TAN(ACOS(GM9))</f>
        <v>-0.94938420073355945</v>
      </c>
      <c r="GM82" s="45"/>
      <c r="GN82" s="180"/>
      <c r="GO82" s="48">
        <f>IF(OR(GO31=0,GU9=0),0,ABS(1000*GQ82/(SQRT(3)*GO31*GU9)))</f>
        <v>150.57140733457567</v>
      </c>
      <c r="GP82" s="49"/>
      <c r="GQ82" s="50">
        <v>-1.4129999876022339</v>
      </c>
      <c r="GR82" s="50"/>
      <c r="GS82" s="50"/>
      <c r="GT82" s="45">
        <f>-ABS(GQ82)*TAN(ACOS(GU9))</f>
        <v>-0.83842490242291801</v>
      </c>
      <c r="GU82" s="45"/>
      <c r="GV82" s="180"/>
    </row>
    <row r="83" spans="1:204" ht="13.5" thickBot="1" x14ac:dyDescent="0.25">
      <c r="A83" s="191" t="s">
        <v>100</v>
      </c>
      <c r="B83" s="192"/>
      <c r="C83" s="192"/>
      <c r="D83" s="192"/>
      <c r="E83" s="193"/>
      <c r="F83" s="193"/>
      <c r="G83" s="193"/>
      <c r="H83" s="193"/>
      <c r="I83" s="193"/>
      <c r="J83" s="193"/>
      <c r="K83" s="193"/>
      <c r="L83" s="194"/>
      <c r="M83" s="189"/>
      <c r="N83" s="190"/>
      <c r="O83" s="187">
        <f>SUM(O77:Q82)</f>
        <v>5.0000287592411041E-3</v>
      </c>
      <c r="P83" s="187"/>
      <c r="Q83" s="187"/>
      <c r="R83" s="187">
        <f>SUM(R77:T82)</f>
        <v>2.9668426478136611E-3</v>
      </c>
      <c r="S83" s="187"/>
      <c r="T83" s="188"/>
      <c r="U83" s="189"/>
      <c r="V83" s="190"/>
      <c r="W83" s="187">
        <f>SUM(W77:Y82)</f>
        <v>9.9996104836463928E-4</v>
      </c>
      <c r="X83" s="187"/>
      <c r="Y83" s="187"/>
      <c r="Z83" s="187">
        <f>SUM(Z77:AB82)</f>
        <v>5.9334200407501481E-4</v>
      </c>
      <c r="AA83" s="187"/>
      <c r="AB83" s="188"/>
      <c r="AC83" s="189"/>
      <c r="AD83" s="190"/>
      <c r="AE83" s="187">
        <f>SUM(AE77:AG82)</f>
        <v>-2.9999390244483948E-3</v>
      </c>
      <c r="AF83" s="187"/>
      <c r="AG83" s="187"/>
      <c r="AH83" s="187">
        <f>SUM(AH77:AJ82)</f>
        <v>-1.7800591690846357E-3</v>
      </c>
      <c r="AI83" s="187"/>
      <c r="AJ83" s="188"/>
      <c r="AK83" s="189"/>
      <c r="AL83" s="190"/>
      <c r="AM83" s="187">
        <f>SUM(AM77:AO82)</f>
        <v>-1.0000094771385193E-3</v>
      </c>
      <c r="AN83" s="187"/>
      <c r="AO83" s="187"/>
      <c r="AP83" s="187">
        <f>SUM(AP77:AR82)</f>
        <v>-5.9337074001986068E-4</v>
      </c>
      <c r="AQ83" s="187"/>
      <c r="AR83" s="188"/>
      <c r="AS83" s="189"/>
      <c r="AT83" s="190"/>
      <c r="AU83" s="187">
        <f>SUM(AU77:AW82)</f>
        <v>-2.0000748336315155E-3</v>
      </c>
      <c r="AV83" s="187"/>
      <c r="AW83" s="187"/>
      <c r="AX83" s="187">
        <f>SUM(AX77:AZ82)</f>
        <v>-1.1867746368996457E-3</v>
      </c>
      <c r="AY83" s="187"/>
      <c r="AZ83" s="188"/>
      <c r="BA83" s="189"/>
      <c r="BB83" s="190"/>
      <c r="BC83" s="187">
        <f>SUM(BC77:BE82)</f>
        <v>-2.0000021904706955E-3</v>
      </c>
      <c r="BD83" s="187"/>
      <c r="BE83" s="187"/>
      <c r="BF83" s="187">
        <f>SUM(BF77:BH82)</f>
        <v>-1.1867315329823214E-3</v>
      </c>
      <c r="BG83" s="187"/>
      <c r="BH83" s="188"/>
      <c r="BI83" s="189"/>
      <c r="BJ83" s="190"/>
      <c r="BK83" s="187">
        <f>SUM(BK77:BM82)</f>
        <v>-1.9999518990516663E-3</v>
      </c>
      <c r="BL83" s="187"/>
      <c r="BM83" s="187"/>
      <c r="BN83" s="187">
        <f>SUM(BN77:BP82)</f>
        <v>-1.1867016918084561E-3</v>
      </c>
      <c r="BO83" s="187"/>
      <c r="BP83" s="188"/>
      <c r="BQ83" s="189"/>
      <c r="BR83" s="190"/>
      <c r="BS83" s="187">
        <f>SUM(BS77:BU82)</f>
        <v>1.9999891519546509E-3</v>
      </c>
      <c r="BT83" s="187"/>
      <c r="BU83" s="187"/>
      <c r="BV83" s="187">
        <f>SUM(BV77:BX82)</f>
        <v>1.1867237963816279E-3</v>
      </c>
      <c r="BW83" s="187"/>
      <c r="BX83" s="188"/>
      <c r="BY83" s="189"/>
      <c r="BZ83" s="190"/>
      <c r="CA83" s="187">
        <f>SUM(CA77:CC82)</f>
        <v>1.4901161193847656E-8</v>
      </c>
      <c r="CB83" s="187"/>
      <c r="CC83" s="187"/>
      <c r="CD83" s="187">
        <f>SUM(CD77:CF82)</f>
        <v>8.8418291577241348E-9</v>
      </c>
      <c r="CE83" s="187"/>
      <c r="CF83" s="188"/>
      <c r="CG83" s="189"/>
      <c r="CH83" s="190"/>
      <c r="CI83" s="187">
        <f>SUM(CI77:CK82)</f>
        <v>-1.9998848438262939E-3</v>
      </c>
      <c r="CJ83" s="187"/>
      <c r="CK83" s="187"/>
      <c r="CL83" s="187">
        <f>SUM(CL77:CN82)</f>
        <v>-1.1866619035766357E-3</v>
      </c>
      <c r="CM83" s="187"/>
      <c r="CN83" s="188"/>
      <c r="CO83" s="189"/>
      <c r="CP83" s="190"/>
      <c r="CQ83" s="187">
        <f>SUM(CQ77:CS82)</f>
        <v>1.0000020265579224E-3</v>
      </c>
      <c r="CR83" s="187"/>
      <c r="CS83" s="187"/>
      <c r="CT83" s="187">
        <f>SUM(CT77:CV82)</f>
        <v>5.933663191052263E-4</v>
      </c>
      <c r="CU83" s="187"/>
      <c r="CV83" s="188"/>
      <c r="CW83" s="189"/>
      <c r="CX83" s="190"/>
      <c r="CY83" s="187">
        <f>SUM(CY77:DA82)</f>
        <v>5.0000511109828949E-3</v>
      </c>
      <c r="CZ83" s="187"/>
      <c r="DA83" s="187"/>
      <c r="DB83" s="187">
        <f>SUM(DB77:DD82)</f>
        <v>2.9668559105574532E-3</v>
      </c>
      <c r="DC83" s="187"/>
      <c r="DD83" s="188"/>
      <c r="DE83" s="189"/>
      <c r="DF83" s="190"/>
      <c r="DG83" s="187">
        <f>SUM(DG77:DI82)</f>
        <v>-3.0000396072864532E-3</v>
      </c>
      <c r="DH83" s="187"/>
      <c r="DI83" s="187"/>
      <c r="DJ83" s="187">
        <f>SUM(DJ77:DL82)</f>
        <v>-1.7801188514321442E-3</v>
      </c>
      <c r="DK83" s="187"/>
      <c r="DL83" s="188"/>
      <c r="DM83" s="189"/>
      <c r="DN83" s="190"/>
      <c r="DO83" s="187">
        <f>SUM(DO77:DQ82)</f>
        <v>-1.0000951588153839E-3</v>
      </c>
      <c r="DP83" s="187"/>
      <c r="DQ83" s="187"/>
      <c r="DR83" s="187">
        <f>SUM(DR77:DT82)</f>
        <v>-5.9342158053821148E-4</v>
      </c>
      <c r="DS83" s="187"/>
      <c r="DT83" s="188"/>
      <c r="DU83" s="189"/>
      <c r="DV83" s="190"/>
      <c r="DW83" s="187">
        <f>SUM(DW77:DY82)</f>
        <v>-9.9990144371986389E-4</v>
      </c>
      <c r="DX83" s="187"/>
      <c r="DY83" s="187"/>
      <c r="DZ83" s="187">
        <f>SUM(DZ77:EB82)</f>
        <v>-5.9330663675816186E-4</v>
      </c>
      <c r="EA83" s="187"/>
      <c r="EB83" s="188"/>
      <c r="EC83" s="189"/>
      <c r="ED83" s="190"/>
      <c r="EE83" s="187">
        <f>SUM(EE77:EG82)</f>
        <v>2.0000040531158447E-3</v>
      </c>
      <c r="EF83" s="187"/>
      <c r="EG83" s="187"/>
      <c r="EH83" s="187">
        <f>SUM(EH77:EJ82)</f>
        <v>1.1867326382108967E-3</v>
      </c>
      <c r="EI83" s="187"/>
      <c r="EJ83" s="188"/>
      <c r="EK83" s="189"/>
      <c r="EL83" s="190"/>
      <c r="EM83" s="187">
        <f>SUM(EM77:EO82)</f>
        <v>1.9999071955680847E-3</v>
      </c>
      <c r="EN83" s="187"/>
      <c r="EO83" s="187"/>
      <c r="EP83" s="187">
        <f>SUM(EP77:ER82)</f>
        <v>1.1866751663208719E-3</v>
      </c>
      <c r="EQ83" s="187"/>
      <c r="ER83" s="188"/>
      <c r="ES83" s="189"/>
      <c r="ET83" s="190"/>
      <c r="EU83" s="187">
        <f>SUM(EU77:EW82)</f>
        <v>-3.0000582337379456E-3</v>
      </c>
      <c r="EV83" s="187"/>
      <c r="EW83" s="187"/>
      <c r="EX83" s="187">
        <f>SUM(EX77:EZ82)</f>
        <v>-1.7801299037187857E-3</v>
      </c>
      <c r="EY83" s="187"/>
      <c r="EZ83" s="188"/>
      <c r="FA83" s="189"/>
      <c r="FB83" s="190"/>
      <c r="FC83" s="187">
        <f>SUM(FC77:FE82)</f>
        <v>-4.4703483581542969E-8</v>
      </c>
      <c r="FD83" s="187"/>
      <c r="FE83" s="187"/>
      <c r="FF83" s="187">
        <f>SUM(FF77:FH82)</f>
        <v>-2.6525487806239312E-8</v>
      </c>
      <c r="FG83" s="187"/>
      <c r="FH83" s="188"/>
      <c r="FI83" s="189"/>
      <c r="FJ83" s="190"/>
      <c r="FK83" s="187">
        <f>SUM(FK77:FM82)</f>
        <v>2.000126987695694E-3</v>
      </c>
      <c r="FL83" s="187"/>
      <c r="FM83" s="187"/>
      <c r="FN83" s="187">
        <f>SUM(FN77:FP82)</f>
        <v>1.1868055833021973E-3</v>
      </c>
      <c r="FO83" s="187"/>
      <c r="FP83" s="188"/>
      <c r="FQ83" s="189"/>
      <c r="FR83" s="190"/>
      <c r="FS83" s="187">
        <f>SUM(FS77:FU82)</f>
        <v>-9.0000294148921967E-3</v>
      </c>
      <c r="FT83" s="187"/>
      <c r="FU83" s="187"/>
      <c r="FV83" s="187">
        <f>SUM(FV77:FX82)</f>
        <v>-5.3403035033208202E-3</v>
      </c>
      <c r="FW83" s="187"/>
      <c r="FX83" s="188"/>
      <c r="FY83" s="189"/>
      <c r="FZ83" s="190"/>
      <c r="GA83" s="187">
        <f>SUM(GA77:GC82)</f>
        <v>3.9999634027481079E-3</v>
      </c>
      <c r="GB83" s="187"/>
      <c r="GC83" s="187"/>
      <c r="GD83" s="187">
        <f>SUM(GD77:GF82)</f>
        <v>2.3734387509337651E-3</v>
      </c>
      <c r="GE83" s="187"/>
      <c r="GF83" s="188"/>
      <c r="GG83" s="189"/>
      <c r="GH83" s="190"/>
      <c r="GI83" s="187">
        <f>SUM(GI77:GK82)</f>
        <v>1.0000802576541901E-3</v>
      </c>
      <c r="GJ83" s="187"/>
      <c r="GK83" s="187"/>
      <c r="GL83" s="187">
        <f>SUM(GL77:GN82)</f>
        <v>5.9341273870894273E-4</v>
      </c>
      <c r="GM83" s="187"/>
      <c r="GN83" s="188"/>
      <c r="GO83" s="189"/>
      <c r="GP83" s="190"/>
      <c r="GQ83" s="187">
        <f>SUM(GQ77:GS82)</f>
        <v>7.4505805969238281E-9</v>
      </c>
      <c r="GR83" s="187"/>
      <c r="GS83" s="187"/>
      <c r="GT83" s="187">
        <f>SUM(GT77:GV82)</f>
        <v>4.4209145233509162E-9</v>
      </c>
      <c r="GU83" s="187"/>
      <c r="GV83" s="188"/>
    </row>
    <row r="84" spans="1:204" ht="13.5" thickBot="1" x14ac:dyDescent="0.25">
      <c r="A84" s="195" t="s">
        <v>101</v>
      </c>
      <c r="B84" s="196"/>
      <c r="C84" s="196"/>
      <c r="D84" s="196"/>
      <c r="E84" s="196"/>
      <c r="F84" s="196"/>
      <c r="G84" s="196"/>
      <c r="H84" s="196"/>
      <c r="I84" s="196"/>
      <c r="J84" s="196"/>
      <c r="K84" s="196"/>
      <c r="L84" s="197"/>
      <c r="M84" s="198"/>
      <c r="N84" s="199"/>
      <c r="O84" s="200">
        <f>SUM(O46:Q56)+SUM(O59:Q65)+SUM(O68:Q74)+SUM(O77:Q82)</f>
        <v>4.0000511799007654E-3</v>
      </c>
      <c r="P84" s="200"/>
      <c r="Q84" s="200"/>
      <c r="R84" s="200">
        <f>SUM(R46:T56)+SUM(R59:T65)+SUM(R68:T74)+SUM(R77:T82)</f>
        <v>2.3734908348346613E-3</v>
      </c>
      <c r="S84" s="200"/>
      <c r="T84" s="201"/>
      <c r="U84" s="198"/>
      <c r="V84" s="199"/>
      <c r="W84" s="200">
        <f>SUM(W46:Y56)+SUM(W59:Y65)+SUM(W68:Y74)+SUM(W77:Y82)</f>
        <v>1.9999780924990773E-3</v>
      </c>
      <c r="X84" s="200"/>
      <c r="Y84" s="200"/>
      <c r="Z84" s="200">
        <f>SUM(Z46:AB56)+SUM(Z59:AB65)+SUM(Z68:AB74)+SUM(Z77:AB82)</f>
        <v>1.1867172340866471E-3</v>
      </c>
      <c r="AA84" s="200"/>
      <c r="AB84" s="201"/>
      <c r="AC84" s="198"/>
      <c r="AD84" s="199"/>
      <c r="AE84" s="200">
        <f>SUM(AE46:AG56)+SUM(AE59:AG65)+SUM(AE68:AG74)+SUM(AE77:AG82)</f>
        <v>2.0001681987196207E-3</v>
      </c>
      <c r="AF84" s="200"/>
      <c r="AG84" s="200"/>
      <c r="AH84" s="200">
        <f>SUM(AH46:AJ56)+SUM(AH59:AJ65)+SUM(AH68:AJ74)+SUM(AH77:AJ82)</f>
        <v>1.1868300364864292E-3</v>
      </c>
      <c r="AI84" s="200"/>
      <c r="AJ84" s="201"/>
      <c r="AK84" s="198"/>
      <c r="AL84" s="199"/>
      <c r="AM84" s="200">
        <f>SUM(AM46:AO56)+SUM(AM59:AO65)+SUM(AM68:AO74)+SUM(AM77:AO82)</f>
        <v>-4.0000098524615169E-3</v>
      </c>
      <c r="AN84" s="200"/>
      <c r="AO84" s="200"/>
      <c r="AP84" s="200">
        <f>SUM(AP46:AR56)+SUM(AP59:AR65)+SUM(AP68:AR74)+SUM(AP77:AR82)</f>
        <v>-2.3734663125734535E-3</v>
      </c>
      <c r="AQ84" s="200"/>
      <c r="AR84" s="201"/>
      <c r="AS84" s="198"/>
      <c r="AT84" s="199"/>
      <c r="AU84" s="200">
        <f>SUM(AU46:AW56)+SUM(AU59:AW65)+SUM(AU68:AW74)+SUM(AU77:AW82)</f>
        <v>3.9998202119022608E-3</v>
      </c>
      <c r="AV84" s="200"/>
      <c r="AW84" s="200"/>
      <c r="AX84" s="200">
        <f>SUM(AX46:AZ56)+SUM(AX59:AZ65)+SUM(AX68:AZ74)+SUM(AX77:AZ82)</f>
        <v>2.3733537864814762E-3</v>
      </c>
      <c r="AY84" s="200"/>
      <c r="AZ84" s="201"/>
      <c r="BA84" s="198"/>
      <c r="BB84" s="199"/>
      <c r="BC84" s="200">
        <f>SUM(BC46:BE56)+SUM(BC59:BE65)+SUM(BC68:BE74)+SUM(BC77:BE82)</f>
        <v>5.000127712264657E-3</v>
      </c>
      <c r="BD84" s="200"/>
      <c r="BE84" s="200"/>
      <c r="BF84" s="200">
        <f>SUM(BF46:BH56)+SUM(BF59:BH65)+SUM(BF68:BH74)+SUM(BF77:BH82)</f>
        <v>2.9669013630858844E-3</v>
      </c>
      <c r="BG84" s="200"/>
      <c r="BH84" s="201"/>
      <c r="BI84" s="198"/>
      <c r="BJ84" s="199"/>
      <c r="BK84" s="200">
        <f>SUM(BK46:BM56)+SUM(BK59:BM65)+SUM(BK68:BM74)+SUM(BK77:BM82)</f>
        <v>2.00002605561167E-3</v>
      </c>
      <c r="BL84" s="200"/>
      <c r="BM84" s="200"/>
      <c r="BN84" s="200">
        <f>SUM(BN46:BP56)+SUM(BN59:BP65)+SUM(BN68:BP74)+SUM(BN77:BP82)</f>
        <v>1.1867456937245087E-3</v>
      </c>
      <c r="BO84" s="200"/>
      <c r="BP84" s="201"/>
      <c r="BQ84" s="198"/>
      <c r="BR84" s="199"/>
      <c r="BS84" s="200">
        <f>SUM(BS46:BU56)+SUM(BS59:BU65)+SUM(BS68:BU74)+SUM(BS77:BU82)</f>
        <v>5.0000959308817983E-3</v>
      </c>
      <c r="BT84" s="200"/>
      <c r="BU84" s="200"/>
      <c r="BV84" s="200">
        <f>SUM(BV46:BX56)+SUM(BV59:BX65)+SUM(BV68:BX74)+SUM(BV77:BX82)</f>
        <v>2.9668825051221192E-3</v>
      </c>
      <c r="BW84" s="200"/>
      <c r="BX84" s="201"/>
      <c r="BY84" s="198"/>
      <c r="BZ84" s="199"/>
      <c r="CA84" s="200">
        <f>SUM(CA46:CC56)+SUM(CA59:CC65)+SUM(CA68:CC74)+SUM(CA77:CC82)</f>
        <v>-2.6333145797252655E-7</v>
      </c>
      <c r="CB84" s="200"/>
      <c r="CC84" s="200"/>
      <c r="CD84" s="200">
        <f>SUM(CD46:CF56)+SUM(CD59:CF65)+SUM(CD68:CF74)+SUM(CD77:CF82)</f>
        <v>-1.5625170140132899E-7</v>
      </c>
      <c r="CE84" s="200"/>
      <c r="CF84" s="201"/>
      <c r="CG84" s="198"/>
      <c r="CH84" s="199"/>
      <c r="CI84" s="200">
        <f>SUM(CI46:CK56)+SUM(CI59:CK65)+SUM(CI68:CK74)+SUM(CI77:CK82)</f>
        <v>-9.9999558879062533E-3</v>
      </c>
      <c r="CJ84" s="200"/>
      <c r="CK84" s="200"/>
      <c r="CL84" s="200">
        <f>SUM(CL46:CN56)+SUM(CL59:CN65)+SUM(CL68:CN74)+SUM(CL77:CN82)</f>
        <v>-5.9336249915882778E-3</v>
      </c>
      <c r="CM84" s="200"/>
      <c r="CN84" s="201"/>
      <c r="CO84" s="198"/>
      <c r="CP84" s="199"/>
      <c r="CQ84" s="200">
        <f>SUM(CQ46:CS56)+SUM(CQ59:CS65)+SUM(CQ68:CS74)+SUM(CQ77:CS82)</f>
        <v>1.9999827491119504E-3</v>
      </c>
      <c r="CR84" s="200"/>
      <c r="CS84" s="200"/>
      <c r="CT84" s="200">
        <f>SUM(CT46:CV56)+SUM(CT59:CV65)+SUM(CT68:CV74)+SUM(CT77:CV82)</f>
        <v>1.1867199971577523E-3</v>
      </c>
      <c r="CU84" s="200"/>
      <c r="CV84" s="201"/>
      <c r="CW84" s="198"/>
      <c r="CX84" s="199"/>
      <c r="CY84" s="200">
        <f>SUM(CY46:DA56)+SUM(CY59:DA65)+SUM(CY68:DA74)+SUM(CY77:DA82)</f>
        <v>1.4000020106323063E-2</v>
      </c>
      <c r="CZ84" s="200"/>
      <c r="DA84" s="200"/>
      <c r="DB84" s="200">
        <f>SUM(DB46:DD56)+SUM(DB59:DD65)+SUM(DB68:DD74)+SUM(DB77:DD82)</f>
        <v>8.3071235630241096E-3</v>
      </c>
      <c r="DC84" s="200"/>
      <c r="DD84" s="201"/>
      <c r="DE84" s="198"/>
      <c r="DF84" s="199"/>
      <c r="DG84" s="200">
        <f>SUM(DG46:DI56)+SUM(DG59:DI65)+SUM(DG68:DI74)+SUM(DG77:DI82)</f>
        <v>-6.0000716475769877E-3</v>
      </c>
      <c r="DH84" s="200"/>
      <c r="DI84" s="200"/>
      <c r="DJ84" s="200">
        <f>SUM(DJ46:DL56)+SUM(DJ59:DL65)+SUM(DJ68:DL74)+SUM(DJ77:DL82)</f>
        <v>-3.5602332128733217E-3</v>
      </c>
      <c r="DK84" s="200"/>
      <c r="DL84" s="201"/>
      <c r="DM84" s="198"/>
      <c r="DN84" s="199"/>
      <c r="DO84" s="200">
        <f>SUM(DO46:DQ56)+SUM(DO59:DQ65)+SUM(DO68:DQ74)+SUM(DO77:DQ82)</f>
        <v>6.9997227983549237E-3</v>
      </c>
      <c r="DP84" s="200"/>
      <c r="DQ84" s="200"/>
      <c r="DR84" s="200">
        <f>SUM(DR46:DT56)+SUM(DR59:DT65)+SUM(DR68:DT74)+SUM(DR77:DT82)</f>
        <v>4.1533913345298641E-3</v>
      </c>
      <c r="DS84" s="200"/>
      <c r="DT84" s="201"/>
      <c r="DU84" s="198"/>
      <c r="DV84" s="199"/>
      <c r="DW84" s="200">
        <f>SUM(DW46:DY56)+SUM(DW59:DY65)+SUM(DW68:DY74)+SUM(DW77:DY82)</f>
        <v>-1.1999969254247844E-2</v>
      </c>
      <c r="DX84" s="200"/>
      <c r="DY84" s="200"/>
      <c r="DZ84" s="200">
        <f>SUM(DZ46:EB56)+SUM(DZ59:EB65)+SUM(DZ68:EB74)+SUM(DZ77:EB82)</f>
        <v>-7.1203631559426843E-3</v>
      </c>
      <c r="EA84" s="200"/>
      <c r="EB84" s="201"/>
      <c r="EC84" s="198"/>
      <c r="ED84" s="199"/>
      <c r="EE84" s="200">
        <f>SUM(EE46:EG56)+SUM(EE59:EG65)+SUM(EE68:EG74)+SUM(EE77:EG82)</f>
        <v>5.0000763731077313E-3</v>
      </c>
      <c r="EF84" s="200"/>
      <c r="EG84" s="200"/>
      <c r="EH84" s="200">
        <f>SUM(EH46:EJ56)+SUM(EH59:EJ65)+SUM(EH68:EJ74)+SUM(EH77:EJ82)</f>
        <v>2.9668709002213566E-3</v>
      </c>
      <c r="EI84" s="200"/>
      <c r="EJ84" s="201"/>
      <c r="EK84" s="198"/>
      <c r="EL84" s="199"/>
      <c r="EM84" s="200">
        <f>SUM(EM46:EO56)+SUM(EM59:EO65)+SUM(EM68:EO74)+SUM(EM77:EO82)</f>
        <v>7.9998375149443746E-3</v>
      </c>
      <c r="EN84" s="200"/>
      <c r="EO84" s="200"/>
      <c r="EP84" s="200">
        <f>SUM(EP46:ER56)+SUM(EP59:ER65)+SUM(EP68:ER74)+SUM(EP77:ER82)</f>
        <v>4.7468245199690741E-3</v>
      </c>
      <c r="EQ84" s="200"/>
      <c r="ER84" s="201"/>
      <c r="ES84" s="198"/>
      <c r="ET84" s="199"/>
      <c r="EU84" s="200">
        <f>SUM(EU46:EW56)+SUM(EU59:EW65)+SUM(EU68:EW74)+SUM(EU77:EW82)</f>
        <v>7.9999055014923215E-3</v>
      </c>
      <c r="EV84" s="200"/>
      <c r="EW84" s="200"/>
      <c r="EX84" s="200">
        <f>SUM(EX46:EZ56)+SUM(EX59:EZ65)+SUM(EX68:EZ74)+SUM(EX77:EZ82)</f>
        <v>4.7468648608152879E-3</v>
      </c>
      <c r="EY84" s="200"/>
      <c r="EZ84" s="201"/>
      <c r="FA84" s="198"/>
      <c r="FB84" s="199"/>
      <c r="FC84" s="200">
        <f>SUM(FC46:FE56)+SUM(FC59:FE65)+SUM(FC68:FE74)+SUM(FC77:FE82)</f>
        <v>6.9999557454138994E-3</v>
      </c>
      <c r="FD84" s="200"/>
      <c r="FE84" s="200"/>
      <c r="FF84" s="200">
        <f>SUM(FF46:FH56)+SUM(FF59:FH65)+SUM(FF68:FH74)+SUM(FF77:FH82)</f>
        <v>4.1535295571890453E-3</v>
      </c>
      <c r="FG84" s="200"/>
      <c r="FH84" s="201"/>
      <c r="FI84" s="198"/>
      <c r="FJ84" s="199"/>
      <c r="FK84" s="200">
        <f>SUM(FK46:FM56)+SUM(FK59:FM65)+SUM(FK68:FM74)+SUM(FK77:FM82)</f>
        <v>-2.999749849550426E-3</v>
      </c>
      <c r="FL84" s="200"/>
      <c r="FM84" s="200"/>
      <c r="FN84" s="200">
        <f>SUM(FN46:FP56)+SUM(FN59:FP65)+SUM(FN68:FP74)+SUM(FN77:FP82)</f>
        <v>-1.7799469192991734E-3</v>
      </c>
      <c r="FO84" s="200"/>
      <c r="FP84" s="201"/>
      <c r="FQ84" s="198"/>
      <c r="FR84" s="199"/>
      <c r="FS84" s="200">
        <f>SUM(FS46:FU56)+SUM(FS59:FU65)+SUM(FS68:FU74)+SUM(FS77:FU82)</f>
        <v>-7.0000150008127093E-3</v>
      </c>
      <c r="FT84" s="200"/>
      <c r="FU84" s="200"/>
      <c r="FV84" s="200">
        <f>SUM(FV46:FX56)+SUM(FV59:FX65)+SUM(FV68:FX74)+SUM(FV77:FX82)</f>
        <v>-4.1535647172756219E-3</v>
      </c>
      <c r="FW84" s="200"/>
      <c r="FX84" s="201"/>
      <c r="FY84" s="198"/>
      <c r="FZ84" s="199"/>
      <c r="GA84" s="200">
        <f>SUM(GA46:GC56)+SUM(GA59:GC65)+SUM(GA68:GC74)+SUM(GA77:GC82)</f>
        <v>3.9999914588406682E-3</v>
      </c>
      <c r="GB84" s="200"/>
      <c r="GC84" s="200"/>
      <c r="GD84" s="200">
        <f>SUM(GD46:GF56)+SUM(GD59:GF65)+SUM(GD68:GF74)+SUM(GD77:GF82)</f>
        <v>2.3734553984406338E-3</v>
      </c>
      <c r="GE84" s="200"/>
      <c r="GF84" s="201"/>
      <c r="GG84" s="198"/>
      <c r="GH84" s="199"/>
      <c r="GI84" s="200">
        <f>SUM(GI46:GK56)+SUM(GI59:GK65)+SUM(GI68:GK74)+SUM(GI77:GK82)</f>
        <v>8.999962592497468E-3</v>
      </c>
      <c r="GJ84" s="200"/>
      <c r="GK84" s="200"/>
      <c r="GL84" s="200">
        <f>SUM(GL46:GN56)+SUM(GL59:GN65)+SUM(GL68:GN74)+SUM(GL77:GN82)</f>
        <v>5.3402638532424511E-3</v>
      </c>
      <c r="GM84" s="200"/>
      <c r="GN84" s="201"/>
      <c r="GO84" s="198"/>
      <c r="GP84" s="199"/>
      <c r="GQ84" s="200">
        <f>SUM(GQ46:GS56)+SUM(GQ59:GS65)+SUM(GQ68:GS74)+SUM(GQ77:GS82)</f>
        <v>5.0000307383015752E-3</v>
      </c>
      <c r="GR84" s="200"/>
      <c r="GS84" s="200"/>
      <c r="GT84" s="200">
        <f>SUM(GT46:GV56)+SUM(GT59:GV65)+SUM(GT68:GV74)+SUM(GT77:GV82)</f>
        <v>2.9668438221190875E-3</v>
      </c>
      <c r="GU84" s="200"/>
      <c r="GV84" s="201"/>
    </row>
    <row r="85" spans="1:204" ht="13.5" thickBot="1" x14ac:dyDescent="0.25">
      <c r="A85" s="174"/>
      <c r="B85" s="174"/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</row>
    <row r="86" spans="1:204" ht="13.5" thickBot="1" x14ac:dyDescent="0.25">
      <c r="A86" s="205" t="s">
        <v>102</v>
      </c>
      <c r="B86" s="206"/>
      <c r="C86" s="206"/>
      <c r="D86" s="206"/>
      <c r="E86" s="206"/>
      <c r="F86" s="206"/>
      <c r="G86" s="206"/>
      <c r="H86" s="206"/>
      <c r="I86" s="206"/>
      <c r="J86" s="206"/>
      <c r="K86" s="206"/>
      <c r="L86" s="207"/>
      <c r="M86" s="208" t="s">
        <v>103</v>
      </c>
      <c r="N86" s="209"/>
      <c r="O86" s="209"/>
      <c r="P86" s="209"/>
      <c r="Q86" s="209"/>
      <c r="R86" s="209"/>
      <c r="S86" s="209"/>
      <c r="T86" s="210"/>
      <c r="U86" s="208" t="s">
        <v>103</v>
      </c>
      <c r="V86" s="209"/>
      <c r="W86" s="209"/>
      <c r="X86" s="209"/>
      <c r="Y86" s="209"/>
      <c r="Z86" s="209"/>
      <c r="AA86" s="209"/>
      <c r="AB86" s="210"/>
      <c r="AC86" s="208" t="s">
        <v>103</v>
      </c>
      <c r="AD86" s="209"/>
      <c r="AE86" s="209"/>
      <c r="AF86" s="209"/>
      <c r="AG86" s="209"/>
      <c r="AH86" s="209"/>
      <c r="AI86" s="209"/>
      <c r="AJ86" s="210"/>
      <c r="AK86" s="208" t="s">
        <v>103</v>
      </c>
      <c r="AL86" s="209"/>
      <c r="AM86" s="209"/>
      <c r="AN86" s="209"/>
      <c r="AO86" s="209"/>
      <c r="AP86" s="209"/>
      <c r="AQ86" s="209"/>
      <c r="AR86" s="210"/>
      <c r="AS86" s="208" t="s">
        <v>103</v>
      </c>
      <c r="AT86" s="209"/>
      <c r="AU86" s="209"/>
      <c r="AV86" s="209"/>
      <c r="AW86" s="209"/>
      <c r="AX86" s="209"/>
      <c r="AY86" s="209"/>
      <c r="AZ86" s="210"/>
      <c r="BA86" s="208" t="s">
        <v>103</v>
      </c>
      <c r="BB86" s="209"/>
      <c r="BC86" s="209"/>
      <c r="BD86" s="209"/>
      <c r="BE86" s="209"/>
      <c r="BF86" s="209"/>
      <c r="BG86" s="209"/>
      <c r="BH86" s="210"/>
      <c r="BI86" s="208" t="s">
        <v>103</v>
      </c>
      <c r="BJ86" s="209"/>
      <c r="BK86" s="209"/>
      <c r="BL86" s="209"/>
      <c r="BM86" s="209"/>
      <c r="BN86" s="209"/>
      <c r="BO86" s="209"/>
      <c r="BP86" s="210"/>
      <c r="BQ86" s="208" t="s">
        <v>104</v>
      </c>
      <c r="BR86" s="209"/>
      <c r="BS86" s="209"/>
      <c r="BT86" s="209"/>
      <c r="BU86" s="209"/>
      <c r="BV86" s="209"/>
      <c r="BW86" s="209"/>
      <c r="BX86" s="210"/>
      <c r="BY86" s="208" t="s">
        <v>104</v>
      </c>
      <c r="BZ86" s="209"/>
      <c r="CA86" s="209"/>
      <c r="CB86" s="209"/>
      <c r="CC86" s="209"/>
      <c r="CD86" s="209"/>
      <c r="CE86" s="209"/>
      <c r="CF86" s="210"/>
      <c r="CG86" s="208" t="s">
        <v>104</v>
      </c>
      <c r="CH86" s="209"/>
      <c r="CI86" s="209"/>
      <c r="CJ86" s="209"/>
      <c r="CK86" s="209"/>
      <c r="CL86" s="209"/>
      <c r="CM86" s="209"/>
      <c r="CN86" s="210"/>
      <c r="CO86" s="208" t="s">
        <v>104</v>
      </c>
      <c r="CP86" s="209"/>
      <c r="CQ86" s="209"/>
      <c r="CR86" s="209"/>
      <c r="CS86" s="209"/>
      <c r="CT86" s="209"/>
      <c r="CU86" s="209"/>
      <c r="CV86" s="210"/>
      <c r="CW86" s="208" t="s">
        <v>104</v>
      </c>
      <c r="CX86" s="209"/>
      <c r="CY86" s="209"/>
      <c r="CZ86" s="209"/>
      <c r="DA86" s="209"/>
      <c r="DB86" s="209"/>
      <c r="DC86" s="209"/>
      <c r="DD86" s="210"/>
      <c r="DE86" s="208" t="s">
        <v>104</v>
      </c>
      <c r="DF86" s="209"/>
      <c r="DG86" s="209"/>
      <c r="DH86" s="209"/>
      <c r="DI86" s="209"/>
      <c r="DJ86" s="209"/>
      <c r="DK86" s="209"/>
      <c r="DL86" s="210"/>
      <c r="DM86" s="208" t="s">
        <v>104</v>
      </c>
      <c r="DN86" s="209"/>
      <c r="DO86" s="209"/>
      <c r="DP86" s="209"/>
      <c r="DQ86" s="209"/>
      <c r="DR86" s="209"/>
      <c r="DS86" s="209"/>
      <c r="DT86" s="210"/>
      <c r="DU86" s="208" t="s">
        <v>104</v>
      </c>
      <c r="DV86" s="209"/>
      <c r="DW86" s="209"/>
      <c r="DX86" s="209"/>
      <c r="DY86" s="209"/>
      <c r="DZ86" s="209"/>
      <c r="EA86" s="209"/>
      <c r="EB86" s="210"/>
      <c r="EC86" s="208" t="s">
        <v>104</v>
      </c>
      <c r="ED86" s="209"/>
      <c r="EE86" s="209"/>
      <c r="EF86" s="209"/>
      <c r="EG86" s="209"/>
      <c r="EH86" s="209"/>
      <c r="EI86" s="209"/>
      <c r="EJ86" s="210"/>
      <c r="EK86" s="208" t="s">
        <v>104</v>
      </c>
      <c r="EL86" s="209"/>
      <c r="EM86" s="209"/>
      <c r="EN86" s="209"/>
      <c r="EO86" s="209"/>
      <c r="EP86" s="209"/>
      <c r="EQ86" s="209"/>
      <c r="ER86" s="210"/>
      <c r="ES86" s="208" t="s">
        <v>104</v>
      </c>
      <c r="ET86" s="209"/>
      <c r="EU86" s="209"/>
      <c r="EV86" s="209"/>
      <c r="EW86" s="209"/>
      <c r="EX86" s="209"/>
      <c r="EY86" s="209"/>
      <c r="EZ86" s="210"/>
      <c r="FA86" s="208" t="s">
        <v>104</v>
      </c>
      <c r="FB86" s="209"/>
      <c r="FC86" s="209"/>
      <c r="FD86" s="209"/>
      <c r="FE86" s="209"/>
      <c r="FF86" s="209"/>
      <c r="FG86" s="209"/>
      <c r="FH86" s="210"/>
      <c r="FI86" s="208" t="s">
        <v>105</v>
      </c>
      <c r="FJ86" s="209"/>
      <c r="FK86" s="209"/>
      <c r="FL86" s="209"/>
      <c r="FM86" s="209"/>
      <c r="FN86" s="209"/>
      <c r="FO86" s="209"/>
      <c r="FP86" s="210"/>
      <c r="FQ86" s="208" t="s">
        <v>105</v>
      </c>
      <c r="FR86" s="209"/>
      <c r="FS86" s="209"/>
      <c r="FT86" s="209"/>
      <c r="FU86" s="209"/>
      <c r="FV86" s="209"/>
      <c r="FW86" s="209"/>
      <c r="FX86" s="210"/>
      <c r="FY86" s="208" t="s">
        <v>105</v>
      </c>
      <c r="FZ86" s="209"/>
      <c r="GA86" s="209"/>
      <c r="GB86" s="209"/>
      <c r="GC86" s="209"/>
      <c r="GD86" s="209"/>
      <c r="GE86" s="209"/>
      <c r="GF86" s="210"/>
      <c r="GG86" s="208" t="s">
        <v>105</v>
      </c>
      <c r="GH86" s="209"/>
      <c r="GI86" s="209"/>
      <c r="GJ86" s="209"/>
      <c r="GK86" s="209"/>
      <c r="GL86" s="209"/>
      <c r="GM86" s="209"/>
      <c r="GN86" s="210"/>
      <c r="GO86" s="208" t="s">
        <v>105</v>
      </c>
      <c r="GP86" s="209"/>
      <c r="GQ86" s="209"/>
      <c r="GR86" s="209"/>
      <c r="GS86" s="209"/>
      <c r="GT86" s="209"/>
      <c r="GU86" s="209"/>
      <c r="GV86" s="210"/>
    </row>
  </sheetData>
  <mergeCells count="5255">
    <mergeCell ref="GG86:GN86"/>
    <mergeCell ref="GO86:GV86"/>
    <mergeCell ref="EK86:ER86"/>
    <mergeCell ref="ES86:EZ86"/>
    <mergeCell ref="FA86:FH86"/>
    <mergeCell ref="FI86:FP86"/>
    <mergeCell ref="FQ86:FX86"/>
    <mergeCell ref="FY86:GF86"/>
    <mergeCell ref="CO86:CV86"/>
    <mergeCell ref="CW86:DD86"/>
    <mergeCell ref="DE86:DL86"/>
    <mergeCell ref="DM86:DT86"/>
    <mergeCell ref="DU86:EB86"/>
    <mergeCell ref="EC86:EJ86"/>
    <mergeCell ref="AS86:AZ86"/>
    <mergeCell ref="BA86:BH86"/>
    <mergeCell ref="BI86:BP86"/>
    <mergeCell ref="BQ86:BX86"/>
    <mergeCell ref="BY86:CF86"/>
    <mergeCell ref="CG86:CN86"/>
    <mergeCell ref="GL84:GN84"/>
    <mergeCell ref="GO84:GP84"/>
    <mergeCell ref="GQ84:GS84"/>
    <mergeCell ref="GT84:GV84"/>
    <mergeCell ref="A85:AR85"/>
    <mergeCell ref="A86:L86"/>
    <mergeCell ref="M86:T86"/>
    <mergeCell ref="U86:AB86"/>
    <mergeCell ref="AC86:AJ86"/>
    <mergeCell ref="AK86:AR86"/>
    <mergeCell ref="FV84:FX84"/>
    <mergeCell ref="FY84:FZ84"/>
    <mergeCell ref="GA84:GC84"/>
    <mergeCell ref="GD84:GF84"/>
    <mergeCell ref="GG84:GH84"/>
    <mergeCell ref="GI84:GK84"/>
    <mergeCell ref="FF84:FH84"/>
    <mergeCell ref="FI84:FJ84"/>
    <mergeCell ref="FK84:FM84"/>
    <mergeCell ref="FN84:FP84"/>
    <mergeCell ref="FQ84:FR84"/>
    <mergeCell ref="FS84:FU84"/>
    <mergeCell ref="EP84:ER84"/>
    <mergeCell ref="ES84:ET84"/>
    <mergeCell ref="EU84:EW84"/>
    <mergeCell ref="EX84:EZ84"/>
    <mergeCell ref="FA84:FB84"/>
    <mergeCell ref="FC84:FE84"/>
    <mergeCell ref="DZ84:EB84"/>
    <mergeCell ref="EC84:ED84"/>
    <mergeCell ref="EE84:EG84"/>
    <mergeCell ref="EH84:EJ84"/>
    <mergeCell ref="EK84:EL84"/>
    <mergeCell ref="EM84:EO84"/>
    <mergeCell ref="DJ84:DL84"/>
    <mergeCell ref="DM84:DN84"/>
    <mergeCell ref="DO84:DQ84"/>
    <mergeCell ref="DR84:DT84"/>
    <mergeCell ref="DU84:DV84"/>
    <mergeCell ref="DW84:DY84"/>
    <mergeCell ref="CT84:CV84"/>
    <mergeCell ref="CW84:CX84"/>
    <mergeCell ref="CY84:DA84"/>
    <mergeCell ref="DB84:DD84"/>
    <mergeCell ref="DE84:DF84"/>
    <mergeCell ref="DG84:DI84"/>
    <mergeCell ref="CD84:CF84"/>
    <mergeCell ref="CG84:CH84"/>
    <mergeCell ref="CI84:CK84"/>
    <mergeCell ref="CL84:CN84"/>
    <mergeCell ref="CO84:CP84"/>
    <mergeCell ref="CQ84:CS84"/>
    <mergeCell ref="BN84:BP84"/>
    <mergeCell ref="BQ84:BR84"/>
    <mergeCell ref="BS84:BU84"/>
    <mergeCell ref="BV84:BX84"/>
    <mergeCell ref="BY84:BZ84"/>
    <mergeCell ref="CA84:CC84"/>
    <mergeCell ref="AX84:AZ84"/>
    <mergeCell ref="BA84:BB84"/>
    <mergeCell ref="BC84:BE84"/>
    <mergeCell ref="BF84:BH84"/>
    <mergeCell ref="BI84:BJ84"/>
    <mergeCell ref="BK84:BM84"/>
    <mergeCell ref="AH84:AJ84"/>
    <mergeCell ref="AK84:AL84"/>
    <mergeCell ref="AM84:AO84"/>
    <mergeCell ref="AP84:AR84"/>
    <mergeCell ref="AS84:AT84"/>
    <mergeCell ref="AU84:AW84"/>
    <mergeCell ref="GT83:GV83"/>
    <mergeCell ref="A84:L84"/>
    <mergeCell ref="M84:N84"/>
    <mergeCell ref="O84:Q84"/>
    <mergeCell ref="R84:T84"/>
    <mergeCell ref="U84:V84"/>
    <mergeCell ref="W84:Y84"/>
    <mergeCell ref="Z84:AB84"/>
    <mergeCell ref="AC84:AD84"/>
    <mergeCell ref="AE84:AG84"/>
    <mergeCell ref="GD83:GF83"/>
    <mergeCell ref="GG83:GH83"/>
    <mergeCell ref="GI83:GK83"/>
    <mergeCell ref="GL83:GN83"/>
    <mergeCell ref="GO83:GP83"/>
    <mergeCell ref="GQ83:GS83"/>
    <mergeCell ref="FN83:FP83"/>
    <mergeCell ref="FQ83:FR83"/>
    <mergeCell ref="FS83:FU83"/>
    <mergeCell ref="FV83:FX83"/>
    <mergeCell ref="FY83:FZ83"/>
    <mergeCell ref="GA83:GC83"/>
    <mergeCell ref="EX83:EZ83"/>
    <mergeCell ref="FA83:FB83"/>
    <mergeCell ref="FC83:FE83"/>
    <mergeCell ref="FF83:FH83"/>
    <mergeCell ref="FI83:FJ83"/>
    <mergeCell ref="FK83:FM83"/>
    <mergeCell ref="EH83:EJ83"/>
    <mergeCell ref="EK83:EL83"/>
    <mergeCell ref="EM83:EO83"/>
    <mergeCell ref="EP83:ER83"/>
    <mergeCell ref="ES83:ET83"/>
    <mergeCell ref="EU83:EW83"/>
    <mergeCell ref="DR83:DT83"/>
    <mergeCell ref="DU83:DV83"/>
    <mergeCell ref="DW83:DY83"/>
    <mergeCell ref="DZ83:EB83"/>
    <mergeCell ref="EC83:ED83"/>
    <mergeCell ref="EE83:EG83"/>
    <mergeCell ref="DB83:DD83"/>
    <mergeCell ref="DE83:DF83"/>
    <mergeCell ref="DG83:DI83"/>
    <mergeCell ref="DJ83:DL83"/>
    <mergeCell ref="DM83:DN83"/>
    <mergeCell ref="DO83:DQ83"/>
    <mergeCell ref="CL83:CN83"/>
    <mergeCell ref="CO83:CP83"/>
    <mergeCell ref="CQ83:CS83"/>
    <mergeCell ref="CT83:CV83"/>
    <mergeCell ref="CW83:CX83"/>
    <mergeCell ref="CY83:DA83"/>
    <mergeCell ref="BV83:BX83"/>
    <mergeCell ref="BY83:BZ83"/>
    <mergeCell ref="CA83:CC83"/>
    <mergeCell ref="CD83:CF83"/>
    <mergeCell ref="CG83:CH83"/>
    <mergeCell ref="CI83:CK83"/>
    <mergeCell ref="BF83:BH83"/>
    <mergeCell ref="BI83:BJ83"/>
    <mergeCell ref="BK83:BM83"/>
    <mergeCell ref="BN83:BP83"/>
    <mergeCell ref="BQ83:BR83"/>
    <mergeCell ref="BS83:BU83"/>
    <mergeCell ref="AP83:AR83"/>
    <mergeCell ref="AS83:AT83"/>
    <mergeCell ref="AU83:AW83"/>
    <mergeCell ref="AX83:AZ83"/>
    <mergeCell ref="BA83:BB83"/>
    <mergeCell ref="BC83:BE83"/>
    <mergeCell ref="Z83:AB83"/>
    <mergeCell ref="AC83:AD83"/>
    <mergeCell ref="AE83:AG83"/>
    <mergeCell ref="AH83:AJ83"/>
    <mergeCell ref="AK83:AL83"/>
    <mergeCell ref="AM83:AO83"/>
    <mergeCell ref="GL82:GN82"/>
    <mergeCell ref="GO82:GP82"/>
    <mergeCell ref="GQ82:GS82"/>
    <mergeCell ref="GT82:GV82"/>
    <mergeCell ref="A83:L83"/>
    <mergeCell ref="M83:N83"/>
    <mergeCell ref="O83:Q83"/>
    <mergeCell ref="R83:T83"/>
    <mergeCell ref="U83:V83"/>
    <mergeCell ref="W83:Y83"/>
    <mergeCell ref="FV82:FX82"/>
    <mergeCell ref="FY82:FZ82"/>
    <mergeCell ref="GA82:GC82"/>
    <mergeCell ref="GD82:GF82"/>
    <mergeCell ref="GG82:GH82"/>
    <mergeCell ref="GI82:GK82"/>
    <mergeCell ref="FF82:FH82"/>
    <mergeCell ref="FI82:FJ82"/>
    <mergeCell ref="FK82:FM82"/>
    <mergeCell ref="FN82:FP82"/>
    <mergeCell ref="FQ82:FR82"/>
    <mergeCell ref="FS82:FU82"/>
    <mergeCell ref="EP82:ER82"/>
    <mergeCell ref="ES82:ET82"/>
    <mergeCell ref="EU82:EW82"/>
    <mergeCell ref="EX82:EZ82"/>
    <mergeCell ref="FA82:FB82"/>
    <mergeCell ref="FC82:FE82"/>
    <mergeCell ref="DZ82:EB82"/>
    <mergeCell ref="EC82:ED82"/>
    <mergeCell ref="EE82:EG82"/>
    <mergeCell ref="EH82:EJ82"/>
    <mergeCell ref="EK82:EL82"/>
    <mergeCell ref="EM82:EO82"/>
    <mergeCell ref="DJ82:DL82"/>
    <mergeCell ref="DM82:DN82"/>
    <mergeCell ref="DO82:DQ82"/>
    <mergeCell ref="DR82:DT82"/>
    <mergeCell ref="DU82:DV82"/>
    <mergeCell ref="DW82:DY82"/>
    <mergeCell ref="CT82:CV82"/>
    <mergeCell ref="CW82:CX82"/>
    <mergeCell ref="CY82:DA82"/>
    <mergeCell ref="DB82:DD82"/>
    <mergeCell ref="DE82:DF82"/>
    <mergeCell ref="DG82:DI82"/>
    <mergeCell ref="CD82:CF82"/>
    <mergeCell ref="CG82:CH82"/>
    <mergeCell ref="CI82:CK82"/>
    <mergeCell ref="CL82:CN82"/>
    <mergeCell ref="CO82:CP82"/>
    <mergeCell ref="CQ82:CS82"/>
    <mergeCell ref="BN82:BP82"/>
    <mergeCell ref="BQ82:BR82"/>
    <mergeCell ref="BS82:BU82"/>
    <mergeCell ref="BV82:BX82"/>
    <mergeCell ref="BY82:BZ82"/>
    <mergeCell ref="CA82:CC82"/>
    <mergeCell ref="AX82:AZ82"/>
    <mergeCell ref="BA82:BB82"/>
    <mergeCell ref="BC82:BE82"/>
    <mergeCell ref="BF82:BH82"/>
    <mergeCell ref="BI82:BJ82"/>
    <mergeCell ref="BK82:BM82"/>
    <mergeCell ref="AH82:AJ82"/>
    <mergeCell ref="AK82:AL82"/>
    <mergeCell ref="AM82:AO82"/>
    <mergeCell ref="AP82:AR82"/>
    <mergeCell ref="AS82:AT82"/>
    <mergeCell ref="AU82:AW82"/>
    <mergeCell ref="GT81:GV81"/>
    <mergeCell ref="A82:D82"/>
    <mergeCell ref="M82:N82"/>
    <mergeCell ref="O82:Q82"/>
    <mergeCell ref="R82:T82"/>
    <mergeCell ref="U82:V82"/>
    <mergeCell ref="W82:Y82"/>
    <mergeCell ref="Z82:AB82"/>
    <mergeCell ref="AC82:AD82"/>
    <mergeCell ref="AE82:AG82"/>
    <mergeCell ref="GD81:GF81"/>
    <mergeCell ref="GG81:GH81"/>
    <mergeCell ref="GI81:GK81"/>
    <mergeCell ref="GL81:GN81"/>
    <mergeCell ref="GO81:GP81"/>
    <mergeCell ref="GQ81:GS81"/>
    <mergeCell ref="FN81:FP81"/>
    <mergeCell ref="FQ81:FR81"/>
    <mergeCell ref="FS81:FU81"/>
    <mergeCell ref="FV81:FX81"/>
    <mergeCell ref="FY81:FZ81"/>
    <mergeCell ref="GA81:GC81"/>
    <mergeCell ref="EX81:EZ81"/>
    <mergeCell ref="FA81:FB81"/>
    <mergeCell ref="FC81:FE81"/>
    <mergeCell ref="FF81:FH81"/>
    <mergeCell ref="FI81:FJ81"/>
    <mergeCell ref="FK81:FM81"/>
    <mergeCell ref="EH81:EJ81"/>
    <mergeCell ref="EK81:EL81"/>
    <mergeCell ref="EM81:EO81"/>
    <mergeCell ref="EP81:ER81"/>
    <mergeCell ref="ES81:ET81"/>
    <mergeCell ref="EU81:EW81"/>
    <mergeCell ref="DR81:DT81"/>
    <mergeCell ref="DU81:DV81"/>
    <mergeCell ref="DW81:DY81"/>
    <mergeCell ref="DZ81:EB81"/>
    <mergeCell ref="EC81:ED81"/>
    <mergeCell ref="EE81:EG81"/>
    <mergeCell ref="DB81:DD81"/>
    <mergeCell ref="DE81:DF81"/>
    <mergeCell ref="DG81:DI81"/>
    <mergeCell ref="DJ81:DL81"/>
    <mergeCell ref="DM81:DN81"/>
    <mergeCell ref="DO81:DQ81"/>
    <mergeCell ref="CL81:CN81"/>
    <mergeCell ref="CO81:CP81"/>
    <mergeCell ref="CQ81:CS81"/>
    <mergeCell ref="CT81:CV81"/>
    <mergeCell ref="CW81:CX81"/>
    <mergeCell ref="CY81:DA81"/>
    <mergeCell ref="BV81:BX81"/>
    <mergeCell ref="BY81:BZ81"/>
    <mergeCell ref="CA81:CC81"/>
    <mergeCell ref="CD81:CF81"/>
    <mergeCell ref="CG81:CH81"/>
    <mergeCell ref="CI81:CK81"/>
    <mergeCell ref="BF81:BH81"/>
    <mergeCell ref="BI81:BJ81"/>
    <mergeCell ref="BK81:BM81"/>
    <mergeCell ref="BN81:BP81"/>
    <mergeCell ref="BQ81:BR81"/>
    <mergeCell ref="BS81:BU81"/>
    <mergeCell ref="AP81:AR81"/>
    <mergeCell ref="AS81:AT81"/>
    <mergeCell ref="AU81:AW81"/>
    <mergeCell ref="AX81:AZ81"/>
    <mergeCell ref="BA81:BB81"/>
    <mergeCell ref="BC81:BE81"/>
    <mergeCell ref="Z81:AB81"/>
    <mergeCell ref="AC81:AD81"/>
    <mergeCell ref="AE81:AG81"/>
    <mergeCell ref="AH81:AJ81"/>
    <mergeCell ref="AK81:AL81"/>
    <mergeCell ref="AM81:AO81"/>
    <mergeCell ref="GL80:GN80"/>
    <mergeCell ref="GO80:GP80"/>
    <mergeCell ref="GQ80:GS80"/>
    <mergeCell ref="GT80:GV80"/>
    <mergeCell ref="A81:D81"/>
    <mergeCell ref="M81:N81"/>
    <mergeCell ref="O81:Q81"/>
    <mergeCell ref="R81:T81"/>
    <mergeCell ref="U81:V81"/>
    <mergeCell ref="W81:Y81"/>
    <mergeCell ref="FV80:FX80"/>
    <mergeCell ref="FY80:FZ80"/>
    <mergeCell ref="GA80:GC80"/>
    <mergeCell ref="GD80:GF80"/>
    <mergeCell ref="GG80:GH80"/>
    <mergeCell ref="GI80:GK80"/>
    <mergeCell ref="FF80:FH80"/>
    <mergeCell ref="FI80:FJ80"/>
    <mergeCell ref="FK80:FM80"/>
    <mergeCell ref="FN80:FP80"/>
    <mergeCell ref="FQ80:FR80"/>
    <mergeCell ref="FS80:FU80"/>
    <mergeCell ref="EP80:ER80"/>
    <mergeCell ref="ES80:ET80"/>
    <mergeCell ref="EU80:EW80"/>
    <mergeCell ref="EX80:EZ80"/>
    <mergeCell ref="FA80:FB80"/>
    <mergeCell ref="FC80:FE80"/>
    <mergeCell ref="DZ80:EB80"/>
    <mergeCell ref="EC80:ED80"/>
    <mergeCell ref="EE80:EG80"/>
    <mergeCell ref="EH80:EJ80"/>
    <mergeCell ref="EK80:EL80"/>
    <mergeCell ref="EM80:EO80"/>
    <mergeCell ref="DJ80:DL80"/>
    <mergeCell ref="DM80:DN80"/>
    <mergeCell ref="DO80:DQ80"/>
    <mergeCell ref="DR80:DT80"/>
    <mergeCell ref="DU80:DV80"/>
    <mergeCell ref="DW80:DY80"/>
    <mergeCell ref="CT80:CV80"/>
    <mergeCell ref="CW80:CX80"/>
    <mergeCell ref="CY80:DA80"/>
    <mergeCell ref="DB80:DD80"/>
    <mergeCell ref="DE80:DF80"/>
    <mergeCell ref="DG80:DI80"/>
    <mergeCell ref="CD80:CF80"/>
    <mergeCell ref="CG80:CH80"/>
    <mergeCell ref="CI80:CK80"/>
    <mergeCell ref="CL80:CN80"/>
    <mergeCell ref="CO80:CP80"/>
    <mergeCell ref="CQ80:CS80"/>
    <mergeCell ref="BN80:BP80"/>
    <mergeCell ref="BQ80:BR80"/>
    <mergeCell ref="BS80:BU80"/>
    <mergeCell ref="BV80:BX80"/>
    <mergeCell ref="BY80:BZ80"/>
    <mergeCell ref="CA80:CC80"/>
    <mergeCell ref="AX80:AZ80"/>
    <mergeCell ref="BA80:BB80"/>
    <mergeCell ref="BC80:BE80"/>
    <mergeCell ref="BF80:BH80"/>
    <mergeCell ref="BI80:BJ80"/>
    <mergeCell ref="BK80:BM80"/>
    <mergeCell ref="AH80:AJ80"/>
    <mergeCell ref="AK80:AL80"/>
    <mergeCell ref="AM80:AO80"/>
    <mergeCell ref="AP80:AR80"/>
    <mergeCell ref="AS80:AT80"/>
    <mergeCell ref="AU80:AW80"/>
    <mergeCell ref="GT79:GV79"/>
    <mergeCell ref="A80:D80"/>
    <mergeCell ref="M80:N80"/>
    <mergeCell ref="O80:Q80"/>
    <mergeCell ref="R80:T80"/>
    <mergeCell ref="U80:V80"/>
    <mergeCell ref="W80:Y80"/>
    <mergeCell ref="Z80:AB80"/>
    <mergeCell ref="AC80:AD80"/>
    <mergeCell ref="AE80:AG80"/>
    <mergeCell ref="GD79:GF79"/>
    <mergeCell ref="GG79:GH79"/>
    <mergeCell ref="GI79:GK79"/>
    <mergeCell ref="GL79:GN79"/>
    <mergeCell ref="GO79:GP79"/>
    <mergeCell ref="GQ79:GS79"/>
    <mergeCell ref="FN79:FP79"/>
    <mergeCell ref="FQ79:FR79"/>
    <mergeCell ref="FS79:FU79"/>
    <mergeCell ref="FV79:FX79"/>
    <mergeCell ref="FY79:FZ79"/>
    <mergeCell ref="GA79:GC79"/>
    <mergeCell ref="EX79:EZ79"/>
    <mergeCell ref="FA79:FB79"/>
    <mergeCell ref="FC79:FE79"/>
    <mergeCell ref="FF79:FH79"/>
    <mergeCell ref="FI79:FJ79"/>
    <mergeCell ref="FK79:FM79"/>
    <mergeCell ref="EH79:EJ79"/>
    <mergeCell ref="EK79:EL79"/>
    <mergeCell ref="EM79:EO79"/>
    <mergeCell ref="EP79:ER79"/>
    <mergeCell ref="ES79:ET79"/>
    <mergeCell ref="EU79:EW79"/>
    <mergeCell ref="DR79:DT79"/>
    <mergeCell ref="DU79:DV79"/>
    <mergeCell ref="DW79:DY79"/>
    <mergeCell ref="DZ79:EB79"/>
    <mergeCell ref="EC79:ED79"/>
    <mergeCell ref="EE79:EG79"/>
    <mergeCell ref="DB79:DD79"/>
    <mergeCell ref="DE79:DF79"/>
    <mergeCell ref="DG79:DI79"/>
    <mergeCell ref="DJ79:DL79"/>
    <mergeCell ref="DM79:DN79"/>
    <mergeCell ref="DO79:DQ79"/>
    <mergeCell ref="CL79:CN79"/>
    <mergeCell ref="CO79:CP79"/>
    <mergeCell ref="CQ79:CS79"/>
    <mergeCell ref="CT79:CV79"/>
    <mergeCell ref="CW79:CX79"/>
    <mergeCell ref="CY79:DA79"/>
    <mergeCell ref="BV79:BX79"/>
    <mergeCell ref="BY79:BZ79"/>
    <mergeCell ref="CA79:CC79"/>
    <mergeCell ref="CD79:CF79"/>
    <mergeCell ref="CG79:CH79"/>
    <mergeCell ref="CI79:CK79"/>
    <mergeCell ref="BF79:BH79"/>
    <mergeCell ref="BI79:BJ79"/>
    <mergeCell ref="BK79:BM79"/>
    <mergeCell ref="BN79:BP79"/>
    <mergeCell ref="BQ79:BR79"/>
    <mergeCell ref="BS79:BU79"/>
    <mergeCell ref="AP79:AR79"/>
    <mergeCell ref="AS79:AT79"/>
    <mergeCell ref="AU79:AW79"/>
    <mergeCell ref="AX79:AZ79"/>
    <mergeCell ref="BA79:BB79"/>
    <mergeCell ref="BC79:BE79"/>
    <mergeCell ref="Z79:AB79"/>
    <mergeCell ref="AC79:AD79"/>
    <mergeCell ref="AE79:AG79"/>
    <mergeCell ref="AH79:AJ79"/>
    <mergeCell ref="AK79:AL79"/>
    <mergeCell ref="AM79:AO79"/>
    <mergeCell ref="GL78:GN78"/>
    <mergeCell ref="GO78:GP78"/>
    <mergeCell ref="GQ78:GS78"/>
    <mergeCell ref="GT78:GV78"/>
    <mergeCell ref="A79:D79"/>
    <mergeCell ref="M79:N79"/>
    <mergeCell ref="O79:Q79"/>
    <mergeCell ref="R79:T79"/>
    <mergeCell ref="U79:V79"/>
    <mergeCell ref="W79:Y79"/>
    <mergeCell ref="FV78:FX78"/>
    <mergeCell ref="FY78:FZ78"/>
    <mergeCell ref="GA78:GC78"/>
    <mergeCell ref="GD78:GF78"/>
    <mergeCell ref="GG78:GH78"/>
    <mergeCell ref="GI78:GK78"/>
    <mergeCell ref="FF78:FH78"/>
    <mergeCell ref="FI78:FJ78"/>
    <mergeCell ref="FK78:FM78"/>
    <mergeCell ref="FN78:FP78"/>
    <mergeCell ref="FQ78:FR78"/>
    <mergeCell ref="FS78:FU78"/>
    <mergeCell ref="EP78:ER78"/>
    <mergeCell ref="ES78:ET78"/>
    <mergeCell ref="EU78:EW78"/>
    <mergeCell ref="EX78:EZ78"/>
    <mergeCell ref="FA78:FB78"/>
    <mergeCell ref="FC78:FE78"/>
    <mergeCell ref="DZ78:EB78"/>
    <mergeCell ref="EC78:ED78"/>
    <mergeCell ref="EE78:EG78"/>
    <mergeCell ref="EH78:EJ78"/>
    <mergeCell ref="EK78:EL78"/>
    <mergeCell ref="EM78:EO78"/>
    <mergeCell ref="DJ78:DL78"/>
    <mergeCell ref="DM78:DN78"/>
    <mergeCell ref="DO78:DQ78"/>
    <mergeCell ref="DR78:DT78"/>
    <mergeCell ref="DU78:DV78"/>
    <mergeCell ref="DW78:DY78"/>
    <mergeCell ref="CT78:CV78"/>
    <mergeCell ref="CW78:CX78"/>
    <mergeCell ref="CY78:DA78"/>
    <mergeCell ref="DB78:DD78"/>
    <mergeCell ref="DE78:DF78"/>
    <mergeCell ref="DG78:DI78"/>
    <mergeCell ref="CD78:CF78"/>
    <mergeCell ref="CG78:CH78"/>
    <mergeCell ref="CI78:CK78"/>
    <mergeCell ref="CL78:CN78"/>
    <mergeCell ref="CO78:CP78"/>
    <mergeCell ref="CQ78:CS78"/>
    <mergeCell ref="BN78:BP78"/>
    <mergeCell ref="BQ78:BR78"/>
    <mergeCell ref="BS78:BU78"/>
    <mergeCell ref="BV78:BX78"/>
    <mergeCell ref="BY78:BZ78"/>
    <mergeCell ref="CA78:CC78"/>
    <mergeCell ref="AX78:AZ78"/>
    <mergeCell ref="BA78:BB78"/>
    <mergeCell ref="BC78:BE78"/>
    <mergeCell ref="BF78:BH78"/>
    <mergeCell ref="BI78:BJ78"/>
    <mergeCell ref="BK78:BM78"/>
    <mergeCell ref="AH78:AJ78"/>
    <mergeCell ref="AK78:AL78"/>
    <mergeCell ref="AM78:AO78"/>
    <mergeCell ref="AP78:AR78"/>
    <mergeCell ref="AS78:AT78"/>
    <mergeCell ref="AU78:AW78"/>
    <mergeCell ref="GT77:GV77"/>
    <mergeCell ref="A78:D78"/>
    <mergeCell ref="M78:N78"/>
    <mergeCell ref="O78:Q78"/>
    <mergeCell ref="R78:T78"/>
    <mergeCell ref="U78:V78"/>
    <mergeCell ref="W78:Y78"/>
    <mergeCell ref="Z78:AB78"/>
    <mergeCell ref="AC78:AD78"/>
    <mergeCell ref="AE78:AG78"/>
    <mergeCell ref="GD77:GF77"/>
    <mergeCell ref="GG77:GH77"/>
    <mergeCell ref="GI77:GK77"/>
    <mergeCell ref="GL77:GN77"/>
    <mergeCell ref="GO77:GP77"/>
    <mergeCell ref="GQ77:GS77"/>
    <mergeCell ref="FN77:FP77"/>
    <mergeCell ref="FQ77:FR77"/>
    <mergeCell ref="FS77:FU77"/>
    <mergeCell ref="FV77:FX77"/>
    <mergeCell ref="FY77:FZ77"/>
    <mergeCell ref="GA77:GC77"/>
    <mergeCell ref="EX77:EZ77"/>
    <mergeCell ref="FA77:FB77"/>
    <mergeCell ref="FC77:FE77"/>
    <mergeCell ref="FF77:FH77"/>
    <mergeCell ref="FI77:FJ77"/>
    <mergeCell ref="FK77:FM77"/>
    <mergeCell ref="EH77:EJ77"/>
    <mergeCell ref="EK77:EL77"/>
    <mergeCell ref="EM77:EO77"/>
    <mergeCell ref="EP77:ER77"/>
    <mergeCell ref="ES77:ET77"/>
    <mergeCell ref="EU77:EW77"/>
    <mergeCell ref="DR77:DT77"/>
    <mergeCell ref="DU77:DV77"/>
    <mergeCell ref="DW77:DY77"/>
    <mergeCell ref="DZ77:EB77"/>
    <mergeCell ref="EC77:ED77"/>
    <mergeCell ref="EE77:EG77"/>
    <mergeCell ref="DB77:DD77"/>
    <mergeCell ref="DE77:DF77"/>
    <mergeCell ref="DG77:DI77"/>
    <mergeCell ref="DJ77:DL77"/>
    <mergeCell ref="DM77:DN77"/>
    <mergeCell ref="DO77:DQ77"/>
    <mergeCell ref="CL77:CN77"/>
    <mergeCell ref="CO77:CP77"/>
    <mergeCell ref="CQ77:CS77"/>
    <mergeCell ref="CT77:CV77"/>
    <mergeCell ref="CW77:CX77"/>
    <mergeCell ref="CY77:DA77"/>
    <mergeCell ref="BV77:BX77"/>
    <mergeCell ref="BY77:BZ77"/>
    <mergeCell ref="CA77:CC77"/>
    <mergeCell ref="CD77:CF77"/>
    <mergeCell ref="CG77:CH77"/>
    <mergeCell ref="CI77:CK77"/>
    <mergeCell ref="BF77:BH77"/>
    <mergeCell ref="BI77:BJ77"/>
    <mergeCell ref="BK77:BM77"/>
    <mergeCell ref="BN77:BP77"/>
    <mergeCell ref="BQ77:BR77"/>
    <mergeCell ref="BS77:BU77"/>
    <mergeCell ref="AP77:AR77"/>
    <mergeCell ref="AS77:AT77"/>
    <mergeCell ref="AU77:AW77"/>
    <mergeCell ref="AX77:AZ77"/>
    <mergeCell ref="BA77:BB77"/>
    <mergeCell ref="BC77:BE77"/>
    <mergeCell ref="Z77:AB77"/>
    <mergeCell ref="AC77:AD77"/>
    <mergeCell ref="AE77:AG77"/>
    <mergeCell ref="AH77:AJ77"/>
    <mergeCell ref="AK77:AL77"/>
    <mergeCell ref="AM77:AO77"/>
    <mergeCell ref="A77:D77"/>
    <mergeCell ref="M77:N77"/>
    <mergeCell ref="O77:Q77"/>
    <mergeCell ref="R77:T77"/>
    <mergeCell ref="U77:V77"/>
    <mergeCell ref="W77:Y77"/>
    <mergeCell ref="GL75:GN75"/>
    <mergeCell ref="GO75:GP75"/>
    <mergeCell ref="GQ75:GS75"/>
    <mergeCell ref="GT75:GV75"/>
    <mergeCell ref="A76:D76"/>
    <mergeCell ref="E76:GV76"/>
    <mergeCell ref="FV75:FX75"/>
    <mergeCell ref="FY75:FZ75"/>
    <mergeCell ref="GA75:GC75"/>
    <mergeCell ref="GD75:GF75"/>
    <mergeCell ref="GG75:GH75"/>
    <mergeCell ref="GI75:GK75"/>
    <mergeCell ref="FF75:FH75"/>
    <mergeCell ref="FI75:FJ75"/>
    <mergeCell ref="FK75:FM75"/>
    <mergeCell ref="FN75:FP75"/>
    <mergeCell ref="FQ75:FR75"/>
    <mergeCell ref="FS75:FU75"/>
    <mergeCell ref="EP75:ER75"/>
    <mergeCell ref="ES75:ET75"/>
    <mergeCell ref="EU75:EW75"/>
    <mergeCell ref="EX75:EZ75"/>
    <mergeCell ref="FA75:FB75"/>
    <mergeCell ref="FC75:FE75"/>
    <mergeCell ref="DZ75:EB75"/>
    <mergeCell ref="EC75:ED75"/>
    <mergeCell ref="EE75:EG75"/>
    <mergeCell ref="EH75:EJ75"/>
    <mergeCell ref="EK75:EL75"/>
    <mergeCell ref="EM75:EO75"/>
    <mergeCell ref="DJ75:DL75"/>
    <mergeCell ref="DM75:DN75"/>
    <mergeCell ref="DO75:DQ75"/>
    <mergeCell ref="DR75:DT75"/>
    <mergeCell ref="DU75:DV75"/>
    <mergeCell ref="DW75:DY75"/>
    <mergeCell ref="CT75:CV75"/>
    <mergeCell ref="CW75:CX75"/>
    <mergeCell ref="CY75:DA75"/>
    <mergeCell ref="DB75:DD75"/>
    <mergeCell ref="DE75:DF75"/>
    <mergeCell ref="DG75:DI75"/>
    <mergeCell ref="CD75:CF75"/>
    <mergeCell ref="CG75:CH75"/>
    <mergeCell ref="CI75:CK75"/>
    <mergeCell ref="CL75:CN75"/>
    <mergeCell ref="CO75:CP75"/>
    <mergeCell ref="CQ75:CS75"/>
    <mergeCell ref="BN75:BP75"/>
    <mergeCell ref="BQ75:BR75"/>
    <mergeCell ref="BS75:BU75"/>
    <mergeCell ref="BV75:BX75"/>
    <mergeCell ref="BY75:BZ75"/>
    <mergeCell ref="CA75:CC75"/>
    <mergeCell ref="AX75:AZ75"/>
    <mergeCell ref="BA75:BB75"/>
    <mergeCell ref="BC75:BE75"/>
    <mergeCell ref="BF75:BH75"/>
    <mergeCell ref="BI75:BJ75"/>
    <mergeCell ref="BK75:BM75"/>
    <mergeCell ref="AH75:AJ75"/>
    <mergeCell ref="AK75:AL75"/>
    <mergeCell ref="AM75:AO75"/>
    <mergeCell ref="AP75:AR75"/>
    <mergeCell ref="AS75:AT75"/>
    <mergeCell ref="AU75:AW75"/>
    <mergeCell ref="GT74:GV74"/>
    <mergeCell ref="A75:L75"/>
    <mergeCell ref="M75:N75"/>
    <mergeCell ref="O75:Q75"/>
    <mergeCell ref="R75:T75"/>
    <mergeCell ref="U75:V75"/>
    <mergeCell ref="W75:Y75"/>
    <mergeCell ref="Z75:AB75"/>
    <mergeCell ref="AC75:AD75"/>
    <mergeCell ref="AE75:AG75"/>
    <mergeCell ref="GD74:GF74"/>
    <mergeCell ref="GG74:GH74"/>
    <mergeCell ref="GI74:GK74"/>
    <mergeCell ref="GL74:GN74"/>
    <mergeCell ref="GO74:GP74"/>
    <mergeCell ref="GQ74:GS74"/>
    <mergeCell ref="FN74:FP74"/>
    <mergeCell ref="FQ74:FR74"/>
    <mergeCell ref="FS74:FU74"/>
    <mergeCell ref="FV74:FX74"/>
    <mergeCell ref="FY74:FZ74"/>
    <mergeCell ref="GA74:GC74"/>
    <mergeCell ref="EX74:EZ74"/>
    <mergeCell ref="FA74:FB74"/>
    <mergeCell ref="FC74:FE74"/>
    <mergeCell ref="FF74:FH74"/>
    <mergeCell ref="FI74:FJ74"/>
    <mergeCell ref="FK74:FM74"/>
    <mergeCell ref="EH74:EJ74"/>
    <mergeCell ref="EK74:EL74"/>
    <mergeCell ref="EM74:EO74"/>
    <mergeCell ref="EP74:ER74"/>
    <mergeCell ref="ES74:ET74"/>
    <mergeCell ref="EU74:EW74"/>
    <mergeCell ref="DR74:DT74"/>
    <mergeCell ref="DU74:DV74"/>
    <mergeCell ref="DW74:DY74"/>
    <mergeCell ref="DZ74:EB74"/>
    <mergeCell ref="EC74:ED74"/>
    <mergeCell ref="EE74:EG74"/>
    <mergeCell ref="DB74:DD74"/>
    <mergeCell ref="DE74:DF74"/>
    <mergeCell ref="DG74:DI74"/>
    <mergeCell ref="DJ74:DL74"/>
    <mergeCell ref="DM74:DN74"/>
    <mergeCell ref="DO74:DQ74"/>
    <mergeCell ref="CL74:CN74"/>
    <mergeCell ref="CO74:CP74"/>
    <mergeCell ref="CQ74:CS74"/>
    <mergeCell ref="CT74:CV74"/>
    <mergeCell ref="CW74:CX74"/>
    <mergeCell ref="CY74:DA74"/>
    <mergeCell ref="BV74:BX74"/>
    <mergeCell ref="BY74:BZ74"/>
    <mergeCell ref="CA74:CC74"/>
    <mergeCell ref="CD74:CF74"/>
    <mergeCell ref="CG74:CH74"/>
    <mergeCell ref="CI74:CK74"/>
    <mergeCell ref="BF74:BH74"/>
    <mergeCell ref="BI74:BJ74"/>
    <mergeCell ref="BK74:BM74"/>
    <mergeCell ref="BN74:BP74"/>
    <mergeCell ref="BQ74:BR74"/>
    <mergeCell ref="BS74:BU74"/>
    <mergeCell ref="AP74:AR74"/>
    <mergeCell ref="AS74:AT74"/>
    <mergeCell ref="AU74:AW74"/>
    <mergeCell ref="AX74:AZ74"/>
    <mergeCell ref="BA74:BB74"/>
    <mergeCell ref="BC74:BE74"/>
    <mergeCell ref="Z74:AB74"/>
    <mergeCell ref="AC74:AD74"/>
    <mergeCell ref="AE74:AG74"/>
    <mergeCell ref="AH74:AJ74"/>
    <mergeCell ref="AK74:AL74"/>
    <mergeCell ref="AM74:AO74"/>
    <mergeCell ref="GL73:GN73"/>
    <mergeCell ref="GO73:GP73"/>
    <mergeCell ref="GQ73:GS73"/>
    <mergeCell ref="GT73:GV73"/>
    <mergeCell ref="A74:D74"/>
    <mergeCell ref="M74:N74"/>
    <mergeCell ref="O74:Q74"/>
    <mergeCell ref="R74:T74"/>
    <mergeCell ref="U74:V74"/>
    <mergeCell ref="W74:Y74"/>
    <mergeCell ref="FV73:FX73"/>
    <mergeCell ref="FY73:FZ73"/>
    <mergeCell ref="GA73:GC73"/>
    <mergeCell ref="GD73:GF73"/>
    <mergeCell ref="GG73:GH73"/>
    <mergeCell ref="GI73:GK73"/>
    <mergeCell ref="FF73:FH73"/>
    <mergeCell ref="FI73:FJ73"/>
    <mergeCell ref="FK73:FM73"/>
    <mergeCell ref="FN73:FP73"/>
    <mergeCell ref="FQ73:FR73"/>
    <mergeCell ref="FS73:FU73"/>
    <mergeCell ref="EP73:ER73"/>
    <mergeCell ref="ES73:ET73"/>
    <mergeCell ref="EU73:EW73"/>
    <mergeCell ref="EX73:EZ73"/>
    <mergeCell ref="FA73:FB73"/>
    <mergeCell ref="FC73:FE73"/>
    <mergeCell ref="DZ73:EB73"/>
    <mergeCell ref="EC73:ED73"/>
    <mergeCell ref="EE73:EG73"/>
    <mergeCell ref="EH73:EJ73"/>
    <mergeCell ref="EK73:EL73"/>
    <mergeCell ref="EM73:EO73"/>
    <mergeCell ref="DJ73:DL73"/>
    <mergeCell ref="DM73:DN73"/>
    <mergeCell ref="DO73:DQ73"/>
    <mergeCell ref="DR73:DT73"/>
    <mergeCell ref="DU73:DV73"/>
    <mergeCell ref="DW73:DY73"/>
    <mergeCell ref="CT73:CV73"/>
    <mergeCell ref="CW73:CX73"/>
    <mergeCell ref="CY73:DA73"/>
    <mergeCell ref="DB73:DD73"/>
    <mergeCell ref="DE73:DF73"/>
    <mergeCell ref="DG73:DI73"/>
    <mergeCell ref="CD73:CF73"/>
    <mergeCell ref="CG73:CH73"/>
    <mergeCell ref="CI73:CK73"/>
    <mergeCell ref="CL73:CN73"/>
    <mergeCell ref="CO73:CP73"/>
    <mergeCell ref="CQ73:CS73"/>
    <mergeCell ref="BN73:BP73"/>
    <mergeCell ref="BQ73:BR73"/>
    <mergeCell ref="BS73:BU73"/>
    <mergeCell ref="BV73:BX73"/>
    <mergeCell ref="BY73:BZ73"/>
    <mergeCell ref="CA73:CC73"/>
    <mergeCell ref="AX73:AZ73"/>
    <mergeCell ref="BA73:BB73"/>
    <mergeCell ref="BC73:BE73"/>
    <mergeCell ref="BF73:BH73"/>
    <mergeCell ref="BI73:BJ73"/>
    <mergeCell ref="BK73:BM73"/>
    <mergeCell ref="AH73:AJ73"/>
    <mergeCell ref="AK73:AL73"/>
    <mergeCell ref="AM73:AO73"/>
    <mergeCell ref="AP73:AR73"/>
    <mergeCell ref="AS73:AT73"/>
    <mergeCell ref="AU73:AW73"/>
    <mergeCell ref="GT72:GV72"/>
    <mergeCell ref="A73:D73"/>
    <mergeCell ref="M73:N73"/>
    <mergeCell ref="O73:Q73"/>
    <mergeCell ref="R73:T73"/>
    <mergeCell ref="U73:V73"/>
    <mergeCell ref="W73:Y73"/>
    <mergeCell ref="Z73:AB73"/>
    <mergeCell ref="AC73:AD73"/>
    <mergeCell ref="AE73:AG73"/>
    <mergeCell ref="GD72:GF72"/>
    <mergeCell ref="GG72:GH72"/>
    <mergeCell ref="GI72:GK72"/>
    <mergeCell ref="GL72:GN72"/>
    <mergeCell ref="GO72:GP72"/>
    <mergeCell ref="GQ72:GS72"/>
    <mergeCell ref="FN72:FP72"/>
    <mergeCell ref="FQ72:FR72"/>
    <mergeCell ref="FS72:FU72"/>
    <mergeCell ref="FV72:FX72"/>
    <mergeCell ref="FY72:FZ72"/>
    <mergeCell ref="GA72:GC72"/>
    <mergeCell ref="EX72:EZ72"/>
    <mergeCell ref="FA72:FB72"/>
    <mergeCell ref="FC72:FE72"/>
    <mergeCell ref="FF72:FH72"/>
    <mergeCell ref="FI72:FJ72"/>
    <mergeCell ref="FK72:FM72"/>
    <mergeCell ref="EH72:EJ72"/>
    <mergeCell ref="EK72:EL72"/>
    <mergeCell ref="EM72:EO72"/>
    <mergeCell ref="EP72:ER72"/>
    <mergeCell ref="ES72:ET72"/>
    <mergeCell ref="EU72:EW72"/>
    <mergeCell ref="DR72:DT72"/>
    <mergeCell ref="DU72:DV72"/>
    <mergeCell ref="DW72:DY72"/>
    <mergeCell ref="DZ72:EB72"/>
    <mergeCell ref="EC72:ED72"/>
    <mergeCell ref="EE72:EG72"/>
    <mergeCell ref="DB72:DD72"/>
    <mergeCell ref="DE72:DF72"/>
    <mergeCell ref="DG72:DI72"/>
    <mergeCell ref="DJ72:DL72"/>
    <mergeCell ref="DM72:DN72"/>
    <mergeCell ref="DO72:DQ72"/>
    <mergeCell ref="CL72:CN72"/>
    <mergeCell ref="CO72:CP72"/>
    <mergeCell ref="CQ72:CS72"/>
    <mergeCell ref="CT72:CV72"/>
    <mergeCell ref="CW72:CX72"/>
    <mergeCell ref="CY72:DA72"/>
    <mergeCell ref="BV72:BX72"/>
    <mergeCell ref="BY72:BZ72"/>
    <mergeCell ref="CA72:CC72"/>
    <mergeCell ref="CD72:CF72"/>
    <mergeCell ref="CG72:CH72"/>
    <mergeCell ref="CI72:CK72"/>
    <mergeCell ref="BF72:BH72"/>
    <mergeCell ref="BI72:BJ72"/>
    <mergeCell ref="BK72:BM72"/>
    <mergeCell ref="BN72:BP72"/>
    <mergeCell ref="BQ72:BR72"/>
    <mergeCell ref="BS72:BU72"/>
    <mergeCell ref="AP72:AR72"/>
    <mergeCell ref="AS72:AT72"/>
    <mergeCell ref="AU72:AW72"/>
    <mergeCell ref="AX72:AZ72"/>
    <mergeCell ref="BA72:BB72"/>
    <mergeCell ref="BC72:BE72"/>
    <mergeCell ref="Z72:AB72"/>
    <mergeCell ref="AC72:AD72"/>
    <mergeCell ref="AE72:AG72"/>
    <mergeCell ref="AH72:AJ72"/>
    <mergeCell ref="AK72:AL72"/>
    <mergeCell ref="AM72:AO72"/>
    <mergeCell ref="GL71:GN71"/>
    <mergeCell ref="GO71:GP71"/>
    <mergeCell ref="GQ71:GS71"/>
    <mergeCell ref="GT71:GV71"/>
    <mergeCell ref="A72:D72"/>
    <mergeCell ref="M72:N72"/>
    <mergeCell ref="O72:Q72"/>
    <mergeCell ref="R72:T72"/>
    <mergeCell ref="U72:V72"/>
    <mergeCell ref="W72:Y72"/>
    <mergeCell ref="FV71:FX71"/>
    <mergeCell ref="FY71:FZ71"/>
    <mergeCell ref="GA71:GC71"/>
    <mergeCell ref="GD71:GF71"/>
    <mergeCell ref="GG71:GH71"/>
    <mergeCell ref="GI71:GK71"/>
    <mergeCell ref="FF71:FH71"/>
    <mergeCell ref="FI71:FJ71"/>
    <mergeCell ref="FK71:FM71"/>
    <mergeCell ref="FN71:FP71"/>
    <mergeCell ref="FQ71:FR71"/>
    <mergeCell ref="FS71:FU71"/>
    <mergeCell ref="EP71:ER71"/>
    <mergeCell ref="ES71:ET71"/>
    <mergeCell ref="EU71:EW71"/>
    <mergeCell ref="EX71:EZ71"/>
    <mergeCell ref="FA71:FB71"/>
    <mergeCell ref="FC71:FE71"/>
    <mergeCell ref="DZ71:EB71"/>
    <mergeCell ref="EC71:ED71"/>
    <mergeCell ref="EE71:EG71"/>
    <mergeCell ref="EH71:EJ71"/>
    <mergeCell ref="EK71:EL71"/>
    <mergeCell ref="EM71:EO71"/>
    <mergeCell ref="DJ71:DL71"/>
    <mergeCell ref="DM71:DN71"/>
    <mergeCell ref="DO71:DQ71"/>
    <mergeCell ref="DR71:DT71"/>
    <mergeCell ref="DU71:DV71"/>
    <mergeCell ref="DW71:DY71"/>
    <mergeCell ref="CT71:CV71"/>
    <mergeCell ref="CW71:CX71"/>
    <mergeCell ref="CY71:DA71"/>
    <mergeCell ref="DB71:DD71"/>
    <mergeCell ref="DE71:DF71"/>
    <mergeCell ref="DG71:DI71"/>
    <mergeCell ref="CD71:CF71"/>
    <mergeCell ref="CG71:CH71"/>
    <mergeCell ref="CI71:CK71"/>
    <mergeCell ref="CL71:CN71"/>
    <mergeCell ref="CO71:CP71"/>
    <mergeCell ref="CQ71:CS71"/>
    <mergeCell ref="BN71:BP71"/>
    <mergeCell ref="BQ71:BR71"/>
    <mergeCell ref="BS71:BU71"/>
    <mergeCell ref="BV71:BX71"/>
    <mergeCell ref="BY71:BZ71"/>
    <mergeCell ref="CA71:CC71"/>
    <mergeCell ref="AX71:AZ71"/>
    <mergeCell ref="BA71:BB71"/>
    <mergeCell ref="BC71:BE71"/>
    <mergeCell ref="BF71:BH71"/>
    <mergeCell ref="BI71:BJ71"/>
    <mergeCell ref="BK71:BM71"/>
    <mergeCell ref="AH71:AJ71"/>
    <mergeCell ref="AK71:AL71"/>
    <mergeCell ref="AM71:AO71"/>
    <mergeCell ref="AP71:AR71"/>
    <mergeCell ref="AS71:AT71"/>
    <mergeCell ref="AU71:AW71"/>
    <mergeCell ref="GT70:GV70"/>
    <mergeCell ref="A71:D71"/>
    <mergeCell ref="M71:N71"/>
    <mergeCell ref="O71:Q71"/>
    <mergeCell ref="R71:T71"/>
    <mergeCell ref="U71:V71"/>
    <mergeCell ref="W71:Y71"/>
    <mergeCell ref="Z71:AB71"/>
    <mergeCell ref="AC71:AD71"/>
    <mergeCell ref="AE71:AG71"/>
    <mergeCell ref="GD70:GF70"/>
    <mergeCell ref="GG70:GH70"/>
    <mergeCell ref="GI70:GK70"/>
    <mergeCell ref="GL70:GN70"/>
    <mergeCell ref="GO70:GP70"/>
    <mergeCell ref="GQ70:GS70"/>
    <mergeCell ref="FN70:FP70"/>
    <mergeCell ref="FQ70:FR70"/>
    <mergeCell ref="FS70:FU70"/>
    <mergeCell ref="FV70:FX70"/>
    <mergeCell ref="FY70:FZ70"/>
    <mergeCell ref="GA70:GC70"/>
    <mergeCell ref="EX70:EZ70"/>
    <mergeCell ref="FA70:FB70"/>
    <mergeCell ref="FC70:FE70"/>
    <mergeCell ref="FF70:FH70"/>
    <mergeCell ref="FI70:FJ70"/>
    <mergeCell ref="FK70:FM70"/>
    <mergeCell ref="EH70:EJ70"/>
    <mergeCell ref="EK70:EL70"/>
    <mergeCell ref="EM70:EO70"/>
    <mergeCell ref="EP70:ER70"/>
    <mergeCell ref="ES70:ET70"/>
    <mergeCell ref="EU70:EW70"/>
    <mergeCell ref="DR70:DT70"/>
    <mergeCell ref="DU70:DV70"/>
    <mergeCell ref="DW70:DY70"/>
    <mergeCell ref="DZ70:EB70"/>
    <mergeCell ref="EC70:ED70"/>
    <mergeCell ref="EE70:EG70"/>
    <mergeCell ref="DB70:DD70"/>
    <mergeCell ref="DE70:DF70"/>
    <mergeCell ref="DG70:DI70"/>
    <mergeCell ref="DJ70:DL70"/>
    <mergeCell ref="DM70:DN70"/>
    <mergeCell ref="DO70:DQ70"/>
    <mergeCell ref="CL70:CN70"/>
    <mergeCell ref="CO70:CP70"/>
    <mergeCell ref="CQ70:CS70"/>
    <mergeCell ref="CT70:CV70"/>
    <mergeCell ref="CW70:CX70"/>
    <mergeCell ref="CY70:DA70"/>
    <mergeCell ref="BV70:BX70"/>
    <mergeCell ref="BY70:BZ70"/>
    <mergeCell ref="CA70:CC70"/>
    <mergeCell ref="CD70:CF70"/>
    <mergeCell ref="CG70:CH70"/>
    <mergeCell ref="CI70:CK70"/>
    <mergeCell ref="BF70:BH70"/>
    <mergeCell ref="BI70:BJ70"/>
    <mergeCell ref="BK70:BM70"/>
    <mergeCell ref="BN70:BP70"/>
    <mergeCell ref="BQ70:BR70"/>
    <mergeCell ref="BS70:BU70"/>
    <mergeCell ref="AP70:AR70"/>
    <mergeCell ref="AS70:AT70"/>
    <mergeCell ref="AU70:AW70"/>
    <mergeCell ref="AX70:AZ70"/>
    <mergeCell ref="BA70:BB70"/>
    <mergeCell ref="BC70:BE70"/>
    <mergeCell ref="Z70:AB70"/>
    <mergeCell ref="AC70:AD70"/>
    <mergeCell ref="AE70:AG70"/>
    <mergeCell ref="AH70:AJ70"/>
    <mergeCell ref="AK70:AL70"/>
    <mergeCell ref="AM70:AO70"/>
    <mergeCell ref="GL69:GN69"/>
    <mergeCell ref="GO69:GP69"/>
    <mergeCell ref="GQ69:GS69"/>
    <mergeCell ref="GT69:GV69"/>
    <mergeCell ref="A70:D70"/>
    <mergeCell ref="M70:N70"/>
    <mergeCell ref="O70:Q70"/>
    <mergeCell ref="R70:T70"/>
    <mergeCell ref="U70:V70"/>
    <mergeCell ref="W70:Y70"/>
    <mergeCell ref="FV69:FX69"/>
    <mergeCell ref="FY69:FZ69"/>
    <mergeCell ref="GA69:GC69"/>
    <mergeCell ref="GD69:GF69"/>
    <mergeCell ref="GG69:GH69"/>
    <mergeCell ref="GI69:GK69"/>
    <mergeCell ref="FF69:FH69"/>
    <mergeCell ref="FI69:FJ69"/>
    <mergeCell ref="FK69:FM69"/>
    <mergeCell ref="FN69:FP69"/>
    <mergeCell ref="FQ69:FR69"/>
    <mergeCell ref="FS69:FU69"/>
    <mergeCell ref="EP69:ER69"/>
    <mergeCell ref="ES69:ET69"/>
    <mergeCell ref="EU69:EW69"/>
    <mergeCell ref="EX69:EZ69"/>
    <mergeCell ref="FA69:FB69"/>
    <mergeCell ref="FC69:FE69"/>
    <mergeCell ref="DZ69:EB69"/>
    <mergeCell ref="EC69:ED69"/>
    <mergeCell ref="EE69:EG69"/>
    <mergeCell ref="EH69:EJ69"/>
    <mergeCell ref="EK69:EL69"/>
    <mergeCell ref="EM69:EO69"/>
    <mergeCell ref="DJ69:DL69"/>
    <mergeCell ref="DM69:DN69"/>
    <mergeCell ref="DO69:DQ69"/>
    <mergeCell ref="DR69:DT69"/>
    <mergeCell ref="DU69:DV69"/>
    <mergeCell ref="DW69:DY69"/>
    <mergeCell ref="CT69:CV69"/>
    <mergeCell ref="CW69:CX69"/>
    <mergeCell ref="CY69:DA69"/>
    <mergeCell ref="DB69:DD69"/>
    <mergeCell ref="DE69:DF69"/>
    <mergeCell ref="DG69:DI69"/>
    <mergeCell ref="CD69:CF69"/>
    <mergeCell ref="CG69:CH69"/>
    <mergeCell ref="CI69:CK69"/>
    <mergeCell ref="CL69:CN69"/>
    <mergeCell ref="CO69:CP69"/>
    <mergeCell ref="CQ69:CS69"/>
    <mergeCell ref="BN69:BP69"/>
    <mergeCell ref="BQ69:BR69"/>
    <mergeCell ref="BS69:BU69"/>
    <mergeCell ref="BV69:BX69"/>
    <mergeCell ref="BY69:BZ69"/>
    <mergeCell ref="CA69:CC69"/>
    <mergeCell ref="AX69:AZ69"/>
    <mergeCell ref="BA69:BB69"/>
    <mergeCell ref="BC69:BE69"/>
    <mergeCell ref="BF69:BH69"/>
    <mergeCell ref="BI69:BJ69"/>
    <mergeCell ref="BK69:BM69"/>
    <mergeCell ref="AH69:AJ69"/>
    <mergeCell ref="AK69:AL69"/>
    <mergeCell ref="AM69:AO69"/>
    <mergeCell ref="AP69:AR69"/>
    <mergeCell ref="AS69:AT69"/>
    <mergeCell ref="AU69:AW69"/>
    <mergeCell ref="GT68:GV68"/>
    <mergeCell ref="A69:D69"/>
    <mergeCell ref="M69:N69"/>
    <mergeCell ref="O69:Q69"/>
    <mergeCell ref="R69:T69"/>
    <mergeCell ref="U69:V69"/>
    <mergeCell ref="W69:Y69"/>
    <mergeCell ref="Z69:AB69"/>
    <mergeCell ref="AC69:AD69"/>
    <mergeCell ref="AE69:AG69"/>
    <mergeCell ref="GD68:GF68"/>
    <mergeCell ref="GG68:GH68"/>
    <mergeCell ref="GI68:GK68"/>
    <mergeCell ref="GL68:GN68"/>
    <mergeCell ref="GO68:GP68"/>
    <mergeCell ref="GQ68:GS68"/>
    <mergeCell ref="FN68:FP68"/>
    <mergeCell ref="FQ68:FR68"/>
    <mergeCell ref="FS68:FU68"/>
    <mergeCell ref="FV68:FX68"/>
    <mergeCell ref="FY68:FZ68"/>
    <mergeCell ref="GA68:GC68"/>
    <mergeCell ref="EX68:EZ68"/>
    <mergeCell ref="FA68:FB68"/>
    <mergeCell ref="FC68:FE68"/>
    <mergeCell ref="FF68:FH68"/>
    <mergeCell ref="FI68:FJ68"/>
    <mergeCell ref="FK68:FM68"/>
    <mergeCell ref="EH68:EJ68"/>
    <mergeCell ref="EK68:EL68"/>
    <mergeCell ref="EM68:EO68"/>
    <mergeCell ref="EP68:ER68"/>
    <mergeCell ref="ES68:ET68"/>
    <mergeCell ref="EU68:EW68"/>
    <mergeCell ref="DR68:DT68"/>
    <mergeCell ref="DU68:DV68"/>
    <mergeCell ref="DW68:DY68"/>
    <mergeCell ref="DZ68:EB68"/>
    <mergeCell ref="EC68:ED68"/>
    <mergeCell ref="EE68:EG68"/>
    <mergeCell ref="DB68:DD68"/>
    <mergeCell ref="DE68:DF68"/>
    <mergeCell ref="DG68:DI68"/>
    <mergeCell ref="DJ68:DL68"/>
    <mergeCell ref="DM68:DN68"/>
    <mergeCell ref="DO68:DQ68"/>
    <mergeCell ref="CL68:CN68"/>
    <mergeCell ref="CO68:CP68"/>
    <mergeCell ref="CQ68:CS68"/>
    <mergeCell ref="CT68:CV68"/>
    <mergeCell ref="CW68:CX68"/>
    <mergeCell ref="CY68:DA68"/>
    <mergeCell ref="BV68:BX68"/>
    <mergeCell ref="BY68:BZ68"/>
    <mergeCell ref="CA68:CC68"/>
    <mergeCell ref="CD68:CF68"/>
    <mergeCell ref="CG68:CH68"/>
    <mergeCell ref="CI68:CK68"/>
    <mergeCell ref="BF68:BH68"/>
    <mergeCell ref="BI68:BJ68"/>
    <mergeCell ref="BK68:BM68"/>
    <mergeCell ref="BN68:BP68"/>
    <mergeCell ref="BQ68:BR68"/>
    <mergeCell ref="BS68:BU68"/>
    <mergeCell ref="AP68:AR68"/>
    <mergeCell ref="AS68:AT68"/>
    <mergeCell ref="AU68:AW68"/>
    <mergeCell ref="AX68:AZ68"/>
    <mergeCell ref="BA68:BB68"/>
    <mergeCell ref="BC68:BE68"/>
    <mergeCell ref="Z68:AB68"/>
    <mergeCell ref="AC68:AD68"/>
    <mergeCell ref="AE68:AG68"/>
    <mergeCell ref="AH68:AJ68"/>
    <mergeCell ref="AK68:AL68"/>
    <mergeCell ref="AM68:AO68"/>
    <mergeCell ref="A68:D68"/>
    <mergeCell ref="M68:N68"/>
    <mergeCell ref="O68:Q68"/>
    <mergeCell ref="R68:T68"/>
    <mergeCell ref="U68:V68"/>
    <mergeCell ref="W68:Y68"/>
    <mergeCell ref="GL66:GN66"/>
    <mergeCell ref="GO66:GP66"/>
    <mergeCell ref="GQ66:GS66"/>
    <mergeCell ref="GT66:GV66"/>
    <mergeCell ref="A67:D67"/>
    <mergeCell ref="E67:GV67"/>
    <mergeCell ref="FV66:FX66"/>
    <mergeCell ref="FY66:FZ66"/>
    <mergeCell ref="GA66:GC66"/>
    <mergeCell ref="GD66:GF66"/>
    <mergeCell ref="GG66:GH66"/>
    <mergeCell ref="GI66:GK66"/>
    <mergeCell ref="FF66:FH66"/>
    <mergeCell ref="FI66:FJ66"/>
    <mergeCell ref="FK66:FM66"/>
    <mergeCell ref="FN66:FP66"/>
    <mergeCell ref="FQ66:FR66"/>
    <mergeCell ref="FS66:FU66"/>
    <mergeCell ref="EP66:ER66"/>
    <mergeCell ref="ES66:ET66"/>
    <mergeCell ref="EU66:EW66"/>
    <mergeCell ref="EX66:EZ66"/>
    <mergeCell ref="FA66:FB66"/>
    <mergeCell ref="FC66:FE66"/>
    <mergeCell ref="DZ66:EB66"/>
    <mergeCell ref="EC66:ED66"/>
    <mergeCell ref="EE66:EG66"/>
    <mergeCell ref="EH66:EJ66"/>
    <mergeCell ref="EK66:EL66"/>
    <mergeCell ref="EM66:EO66"/>
    <mergeCell ref="DJ66:DL66"/>
    <mergeCell ref="DM66:DN66"/>
    <mergeCell ref="DO66:DQ66"/>
    <mergeCell ref="DR66:DT66"/>
    <mergeCell ref="DU66:DV66"/>
    <mergeCell ref="DW66:DY66"/>
    <mergeCell ref="CT66:CV66"/>
    <mergeCell ref="CW66:CX66"/>
    <mergeCell ref="CY66:DA66"/>
    <mergeCell ref="DB66:DD66"/>
    <mergeCell ref="DE66:DF66"/>
    <mergeCell ref="DG66:DI66"/>
    <mergeCell ref="CD66:CF66"/>
    <mergeCell ref="CG66:CH66"/>
    <mergeCell ref="CI66:CK66"/>
    <mergeCell ref="CL66:CN66"/>
    <mergeCell ref="CO66:CP66"/>
    <mergeCell ref="CQ66:CS66"/>
    <mergeCell ref="BN66:BP66"/>
    <mergeCell ref="BQ66:BR66"/>
    <mergeCell ref="BS66:BU66"/>
    <mergeCell ref="BV66:BX66"/>
    <mergeCell ref="BY66:BZ66"/>
    <mergeCell ref="CA66:CC66"/>
    <mergeCell ref="AX66:AZ66"/>
    <mergeCell ref="BA66:BB66"/>
    <mergeCell ref="BC66:BE66"/>
    <mergeCell ref="BF66:BH66"/>
    <mergeCell ref="BI66:BJ66"/>
    <mergeCell ref="BK66:BM66"/>
    <mergeCell ref="AH66:AJ66"/>
    <mergeCell ref="AK66:AL66"/>
    <mergeCell ref="AM66:AO66"/>
    <mergeCell ref="AP66:AR66"/>
    <mergeCell ref="AS66:AT66"/>
    <mergeCell ref="AU66:AW66"/>
    <mergeCell ref="GT65:GV65"/>
    <mergeCell ref="A66:L66"/>
    <mergeCell ref="M66:N66"/>
    <mergeCell ref="O66:Q66"/>
    <mergeCell ref="R66:T66"/>
    <mergeCell ref="U66:V66"/>
    <mergeCell ref="W66:Y66"/>
    <mergeCell ref="Z66:AB66"/>
    <mergeCell ref="AC66:AD66"/>
    <mergeCell ref="AE66:AG66"/>
    <mergeCell ref="GD65:GF65"/>
    <mergeCell ref="GG65:GH65"/>
    <mergeCell ref="GI65:GK65"/>
    <mergeCell ref="GL65:GN65"/>
    <mergeCell ref="GO65:GP65"/>
    <mergeCell ref="GQ65:GS65"/>
    <mergeCell ref="FN65:FP65"/>
    <mergeCell ref="FQ65:FR65"/>
    <mergeCell ref="FS65:FU65"/>
    <mergeCell ref="FV65:FX65"/>
    <mergeCell ref="FY65:FZ65"/>
    <mergeCell ref="GA65:GC65"/>
    <mergeCell ref="EX65:EZ65"/>
    <mergeCell ref="FA65:FB65"/>
    <mergeCell ref="FC65:FE65"/>
    <mergeCell ref="FF65:FH65"/>
    <mergeCell ref="FI65:FJ65"/>
    <mergeCell ref="FK65:FM65"/>
    <mergeCell ref="EH65:EJ65"/>
    <mergeCell ref="EK65:EL65"/>
    <mergeCell ref="EM65:EO65"/>
    <mergeCell ref="EP65:ER65"/>
    <mergeCell ref="ES65:ET65"/>
    <mergeCell ref="EU65:EW65"/>
    <mergeCell ref="DR65:DT65"/>
    <mergeCell ref="DU65:DV65"/>
    <mergeCell ref="DW65:DY65"/>
    <mergeCell ref="DZ65:EB65"/>
    <mergeCell ref="EC65:ED65"/>
    <mergeCell ref="EE65:EG65"/>
    <mergeCell ref="DB65:DD65"/>
    <mergeCell ref="DE65:DF65"/>
    <mergeCell ref="DG65:DI65"/>
    <mergeCell ref="DJ65:DL65"/>
    <mergeCell ref="DM65:DN65"/>
    <mergeCell ref="DO65:DQ65"/>
    <mergeCell ref="CL65:CN65"/>
    <mergeCell ref="CO65:CP65"/>
    <mergeCell ref="CQ65:CS65"/>
    <mergeCell ref="CT65:CV65"/>
    <mergeCell ref="CW65:CX65"/>
    <mergeCell ref="CY65:DA65"/>
    <mergeCell ref="BV65:BX65"/>
    <mergeCell ref="BY65:BZ65"/>
    <mergeCell ref="CA65:CC65"/>
    <mergeCell ref="CD65:CF65"/>
    <mergeCell ref="CG65:CH65"/>
    <mergeCell ref="CI65:CK65"/>
    <mergeCell ref="BF65:BH65"/>
    <mergeCell ref="BI65:BJ65"/>
    <mergeCell ref="BK65:BM65"/>
    <mergeCell ref="BN65:BP65"/>
    <mergeCell ref="BQ65:BR65"/>
    <mergeCell ref="BS65:BU65"/>
    <mergeCell ref="AP65:AR65"/>
    <mergeCell ref="AS65:AT65"/>
    <mergeCell ref="AU65:AW65"/>
    <mergeCell ref="AX65:AZ65"/>
    <mergeCell ref="BA65:BB65"/>
    <mergeCell ref="BC65:BE65"/>
    <mergeCell ref="Z65:AB65"/>
    <mergeCell ref="AC65:AD65"/>
    <mergeCell ref="AE65:AG65"/>
    <mergeCell ref="AH65:AJ65"/>
    <mergeCell ref="AK65:AL65"/>
    <mergeCell ref="AM65:AO65"/>
    <mergeCell ref="GL64:GN64"/>
    <mergeCell ref="GO64:GP64"/>
    <mergeCell ref="GQ64:GS64"/>
    <mergeCell ref="GT64:GV64"/>
    <mergeCell ref="A65:D65"/>
    <mergeCell ref="M65:N65"/>
    <mergeCell ref="O65:Q65"/>
    <mergeCell ref="R65:T65"/>
    <mergeCell ref="U65:V65"/>
    <mergeCell ref="W65:Y65"/>
    <mergeCell ref="FV64:FX64"/>
    <mergeCell ref="FY64:FZ64"/>
    <mergeCell ref="GA64:GC64"/>
    <mergeCell ref="GD64:GF64"/>
    <mergeCell ref="GG64:GH64"/>
    <mergeCell ref="GI64:GK64"/>
    <mergeCell ref="FF64:FH64"/>
    <mergeCell ref="FI64:FJ64"/>
    <mergeCell ref="FK64:FM64"/>
    <mergeCell ref="FN64:FP64"/>
    <mergeCell ref="FQ64:FR64"/>
    <mergeCell ref="FS64:FU64"/>
    <mergeCell ref="EP64:ER64"/>
    <mergeCell ref="ES64:ET64"/>
    <mergeCell ref="EU64:EW64"/>
    <mergeCell ref="EX64:EZ64"/>
    <mergeCell ref="FA64:FB64"/>
    <mergeCell ref="FC64:FE64"/>
    <mergeCell ref="DZ64:EB64"/>
    <mergeCell ref="EC64:ED64"/>
    <mergeCell ref="EE64:EG64"/>
    <mergeCell ref="EH64:EJ64"/>
    <mergeCell ref="EK64:EL64"/>
    <mergeCell ref="EM64:EO64"/>
    <mergeCell ref="DJ64:DL64"/>
    <mergeCell ref="DM64:DN64"/>
    <mergeCell ref="DO64:DQ64"/>
    <mergeCell ref="DR64:DT64"/>
    <mergeCell ref="DU64:DV64"/>
    <mergeCell ref="DW64:DY64"/>
    <mergeCell ref="CT64:CV64"/>
    <mergeCell ref="CW64:CX64"/>
    <mergeCell ref="CY64:DA64"/>
    <mergeCell ref="DB64:DD64"/>
    <mergeCell ref="DE64:DF64"/>
    <mergeCell ref="DG64:DI64"/>
    <mergeCell ref="CD64:CF64"/>
    <mergeCell ref="CG64:CH64"/>
    <mergeCell ref="CI64:CK64"/>
    <mergeCell ref="CL64:CN64"/>
    <mergeCell ref="CO64:CP64"/>
    <mergeCell ref="CQ64:CS64"/>
    <mergeCell ref="BN64:BP64"/>
    <mergeCell ref="BQ64:BR64"/>
    <mergeCell ref="BS64:BU64"/>
    <mergeCell ref="BV64:BX64"/>
    <mergeCell ref="BY64:BZ64"/>
    <mergeCell ref="CA64:CC64"/>
    <mergeCell ref="AX64:AZ64"/>
    <mergeCell ref="BA64:BB64"/>
    <mergeCell ref="BC64:BE64"/>
    <mergeCell ref="BF64:BH64"/>
    <mergeCell ref="BI64:BJ64"/>
    <mergeCell ref="BK64:BM64"/>
    <mergeCell ref="AH64:AJ64"/>
    <mergeCell ref="AK64:AL64"/>
    <mergeCell ref="AM64:AO64"/>
    <mergeCell ref="AP64:AR64"/>
    <mergeCell ref="AS64:AT64"/>
    <mergeCell ref="AU64:AW64"/>
    <mergeCell ref="GT63:GV63"/>
    <mergeCell ref="A64:D64"/>
    <mergeCell ref="M64:N64"/>
    <mergeCell ref="O64:Q64"/>
    <mergeCell ref="R64:T64"/>
    <mergeCell ref="U64:V64"/>
    <mergeCell ref="W64:Y64"/>
    <mergeCell ref="Z64:AB64"/>
    <mergeCell ref="AC64:AD64"/>
    <mergeCell ref="AE64:AG64"/>
    <mergeCell ref="GD63:GF63"/>
    <mergeCell ref="GG63:GH63"/>
    <mergeCell ref="GI63:GK63"/>
    <mergeCell ref="GL63:GN63"/>
    <mergeCell ref="GO63:GP63"/>
    <mergeCell ref="GQ63:GS63"/>
    <mergeCell ref="FN63:FP63"/>
    <mergeCell ref="FQ63:FR63"/>
    <mergeCell ref="FS63:FU63"/>
    <mergeCell ref="FV63:FX63"/>
    <mergeCell ref="FY63:FZ63"/>
    <mergeCell ref="GA63:GC63"/>
    <mergeCell ref="EX63:EZ63"/>
    <mergeCell ref="FA63:FB63"/>
    <mergeCell ref="FC63:FE63"/>
    <mergeCell ref="FF63:FH63"/>
    <mergeCell ref="FI63:FJ63"/>
    <mergeCell ref="FK63:FM63"/>
    <mergeCell ref="EH63:EJ63"/>
    <mergeCell ref="EK63:EL63"/>
    <mergeCell ref="EM63:EO63"/>
    <mergeCell ref="EP63:ER63"/>
    <mergeCell ref="ES63:ET63"/>
    <mergeCell ref="EU63:EW63"/>
    <mergeCell ref="DR63:DT63"/>
    <mergeCell ref="DU63:DV63"/>
    <mergeCell ref="DW63:DY63"/>
    <mergeCell ref="DZ63:EB63"/>
    <mergeCell ref="EC63:ED63"/>
    <mergeCell ref="EE63:EG63"/>
    <mergeCell ref="DB63:DD63"/>
    <mergeCell ref="DE63:DF63"/>
    <mergeCell ref="DG63:DI63"/>
    <mergeCell ref="DJ63:DL63"/>
    <mergeCell ref="DM63:DN63"/>
    <mergeCell ref="DO63:DQ63"/>
    <mergeCell ref="CL63:CN63"/>
    <mergeCell ref="CO63:CP63"/>
    <mergeCell ref="CQ63:CS63"/>
    <mergeCell ref="CT63:CV63"/>
    <mergeCell ref="CW63:CX63"/>
    <mergeCell ref="CY63:DA63"/>
    <mergeCell ref="BV63:BX63"/>
    <mergeCell ref="BY63:BZ63"/>
    <mergeCell ref="CA63:CC63"/>
    <mergeCell ref="CD63:CF63"/>
    <mergeCell ref="CG63:CH63"/>
    <mergeCell ref="CI63:CK63"/>
    <mergeCell ref="BF63:BH63"/>
    <mergeCell ref="BI63:BJ63"/>
    <mergeCell ref="BK63:BM63"/>
    <mergeCell ref="BN63:BP63"/>
    <mergeCell ref="BQ63:BR63"/>
    <mergeCell ref="BS63:BU63"/>
    <mergeCell ref="AP63:AR63"/>
    <mergeCell ref="AS63:AT63"/>
    <mergeCell ref="AU63:AW63"/>
    <mergeCell ref="AX63:AZ63"/>
    <mergeCell ref="BA63:BB63"/>
    <mergeCell ref="BC63:BE63"/>
    <mergeCell ref="Z63:AB63"/>
    <mergeCell ref="AC63:AD63"/>
    <mergeCell ref="AE63:AG63"/>
    <mergeCell ref="AH63:AJ63"/>
    <mergeCell ref="AK63:AL63"/>
    <mergeCell ref="AM63:AO63"/>
    <mergeCell ref="GL62:GN62"/>
    <mergeCell ref="GO62:GP62"/>
    <mergeCell ref="GQ62:GS62"/>
    <mergeCell ref="GT62:GV62"/>
    <mergeCell ref="A63:D63"/>
    <mergeCell ref="M63:N63"/>
    <mergeCell ref="O63:Q63"/>
    <mergeCell ref="R63:T63"/>
    <mergeCell ref="U63:V63"/>
    <mergeCell ref="W63:Y63"/>
    <mergeCell ref="FV62:FX62"/>
    <mergeCell ref="FY62:FZ62"/>
    <mergeCell ref="GA62:GC62"/>
    <mergeCell ref="GD62:GF62"/>
    <mergeCell ref="GG62:GH62"/>
    <mergeCell ref="GI62:GK62"/>
    <mergeCell ref="FF62:FH62"/>
    <mergeCell ref="FI62:FJ62"/>
    <mergeCell ref="FK62:FM62"/>
    <mergeCell ref="FN62:FP62"/>
    <mergeCell ref="FQ62:FR62"/>
    <mergeCell ref="FS62:FU62"/>
    <mergeCell ref="EP62:ER62"/>
    <mergeCell ref="ES62:ET62"/>
    <mergeCell ref="EU62:EW62"/>
    <mergeCell ref="EX62:EZ62"/>
    <mergeCell ref="FA62:FB62"/>
    <mergeCell ref="FC62:FE62"/>
    <mergeCell ref="DZ62:EB62"/>
    <mergeCell ref="EC62:ED62"/>
    <mergeCell ref="EE62:EG62"/>
    <mergeCell ref="EH62:EJ62"/>
    <mergeCell ref="EK62:EL62"/>
    <mergeCell ref="EM62:EO62"/>
    <mergeCell ref="DJ62:DL62"/>
    <mergeCell ref="DM62:DN62"/>
    <mergeCell ref="DO62:DQ62"/>
    <mergeCell ref="DR62:DT62"/>
    <mergeCell ref="DU62:DV62"/>
    <mergeCell ref="DW62:DY62"/>
    <mergeCell ref="CT62:CV62"/>
    <mergeCell ref="CW62:CX62"/>
    <mergeCell ref="CY62:DA62"/>
    <mergeCell ref="DB62:DD62"/>
    <mergeCell ref="DE62:DF62"/>
    <mergeCell ref="DG62:DI62"/>
    <mergeCell ref="CD62:CF62"/>
    <mergeCell ref="CG62:CH62"/>
    <mergeCell ref="CI62:CK62"/>
    <mergeCell ref="CL62:CN62"/>
    <mergeCell ref="CO62:CP62"/>
    <mergeCell ref="CQ62:CS62"/>
    <mergeCell ref="BN62:BP62"/>
    <mergeCell ref="BQ62:BR62"/>
    <mergeCell ref="BS62:BU62"/>
    <mergeCell ref="BV62:BX62"/>
    <mergeCell ref="BY62:BZ62"/>
    <mergeCell ref="CA62:CC62"/>
    <mergeCell ref="AX62:AZ62"/>
    <mergeCell ref="BA62:BB62"/>
    <mergeCell ref="BC62:BE62"/>
    <mergeCell ref="BF62:BH62"/>
    <mergeCell ref="BI62:BJ62"/>
    <mergeCell ref="BK62:BM62"/>
    <mergeCell ref="AH62:AJ62"/>
    <mergeCell ref="AK62:AL62"/>
    <mergeCell ref="AM62:AO62"/>
    <mergeCell ref="AP62:AR62"/>
    <mergeCell ref="AS62:AT62"/>
    <mergeCell ref="AU62:AW62"/>
    <mergeCell ref="GT61:GV61"/>
    <mergeCell ref="A62:D62"/>
    <mergeCell ref="M62:N62"/>
    <mergeCell ref="O62:Q62"/>
    <mergeCell ref="R62:T62"/>
    <mergeCell ref="U62:V62"/>
    <mergeCell ref="W62:Y62"/>
    <mergeCell ref="Z62:AB62"/>
    <mergeCell ref="AC62:AD62"/>
    <mergeCell ref="AE62:AG62"/>
    <mergeCell ref="GD61:GF61"/>
    <mergeCell ref="GG61:GH61"/>
    <mergeCell ref="GI61:GK61"/>
    <mergeCell ref="GL61:GN61"/>
    <mergeCell ref="GO61:GP61"/>
    <mergeCell ref="GQ61:GS61"/>
    <mergeCell ref="FN61:FP61"/>
    <mergeCell ref="FQ61:FR61"/>
    <mergeCell ref="FS61:FU61"/>
    <mergeCell ref="FV61:FX61"/>
    <mergeCell ref="FY61:FZ61"/>
    <mergeCell ref="GA61:GC61"/>
    <mergeCell ref="EX61:EZ61"/>
    <mergeCell ref="FA61:FB61"/>
    <mergeCell ref="FC61:FE61"/>
    <mergeCell ref="FF61:FH61"/>
    <mergeCell ref="FI61:FJ61"/>
    <mergeCell ref="FK61:FM61"/>
    <mergeCell ref="EH61:EJ61"/>
    <mergeCell ref="EK61:EL61"/>
    <mergeCell ref="EM61:EO61"/>
    <mergeCell ref="EP61:ER61"/>
    <mergeCell ref="ES61:ET61"/>
    <mergeCell ref="EU61:EW61"/>
    <mergeCell ref="DR61:DT61"/>
    <mergeCell ref="DU61:DV61"/>
    <mergeCell ref="DW61:DY61"/>
    <mergeCell ref="DZ61:EB61"/>
    <mergeCell ref="EC61:ED61"/>
    <mergeCell ref="EE61:EG61"/>
    <mergeCell ref="DB61:DD61"/>
    <mergeCell ref="DE61:DF61"/>
    <mergeCell ref="DG61:DI61"/>
    <mergeCell ref="DJ61:DL61"/>
    <mergeCell ref="DM61:DN61"/>
    <mergeCell ref="DO61:DQ61"/>
    <mergeCell ref="CL61:CN61"/>
    <mergeCell ref="CO61:CP61"/>
    <mergeCell ref="CQ61:CS61"/>
    <mergeCell ref="CT61:CV61"/>
    <mergeCell ref="CW61:CX61"/>
    <mergeCell ref="CY61:DA61"/>
    <mergeCell ref="BV61:BX61"/>
    <mergeCell ref="BY61:BZ61"/>
    <mergeCell ref="CA61:CC61"/>
    <mergeCell ref="CD61:CF61"/>
    <mergeCell ref="CG61:CH61"/>
    <mergeCell ref="CI61:CK61"/>
    <mergeCell ref="BF61:BH61"/>
    <mergeCell ref="BI61:BJ61"/>
    <mergeCell ref="BK61:BM61"/>
    <mergeCell ref="BN61:BP61"/>
    <mergeCell ref="BQ61:BR61"/>
    <mergeCell ref="BS61:BU61"/>
    <mergeCell ref="AP61:AR61"/>
    <mergeCell ref="AS61:AT61"/>
    <mergeCell ref="AU61:AW61"/>
    <mergeCell ref="AX61:AZ61"/>
    <mergeCell ref="BA61:BB61"/>
    <mergeCell ref="BC61:BE61"/>
    <mergeCell ref="Z61:AB61"/>
    <mergeCell ref="AC61:AD61"/>
    <mergeCell ref="AE61:AG61"/>
    <mergeCell ref="AH61:AJ61"/>
    <mergeCell ref="AK61:AL61"/>
    <mergeCell ref="AM61:AO61"/>
    <mergeCell ref="GL60:GN60"/>
    <mergeCell ref="GO60:GP60"/>
    <mergeCell ref="GQ60:GS60"/>
    <mergeCell ref="GT60:GV60"/>
    <mergeCell ref="A61:D61"/>
    <mergeCell ref="M61:N61"/>
    <mergeCell ref="O61:Q61"/>
    <mergeCell ref="R61:T61"/>
    <mergeCell ref="U61:V61"/>
    <mergeCell ref="W61:Y61"/>
    <mergeCell ref="FV60:FX60"/>
    <mergeCell ref="FY60:FZ60"/>
    <mergeCell ref="GA60:GC60"/>
    <mergeCell ref="GD60:GF60"/>
    <mergeCell ref="GG60:GH60"/>
    <mergeCell ref="GI60:GK60"/>
    <mergeCell ref="FF60:FH60"/>
    <mergeCell ref="FI60:FJ60"/>
    <mergeCell ref="FK60:FM60"/>
    <mergeCell ref="FN60:FP60"/>
    <mergeCell ref="FQ60:FR60"/>
    <mergeCell ref="FS60:FU60"/>
    <mergeCell ref="EP60:ER60"/>
    <mergeCell ref="ES60:ET60"/>
    <mergeCell ref="EU60:EW60"/>
    <mergeCell ref="EX60:EZ60"/>
    <mergeCell ref="FA60:FB60"/>
    <mergeCell ref="FC60:FE60"/>
    <mergeCell ref="DZ60:EB60"/>
    <mergeCell ref="EC60:ED60"/>
    <mergeCell ref="EE60:EG60"/>
    <mergeCell ref="EH60:EJ60"/>
    <mergeCell ref="EK60:EL60"/>
    <mergeCell ref="EM60:EO60"/>
    <mergeCell ref="DJ60:DL60"/>
    <mergeCell ref="DM60:DN60"/>
    <mergeCell ref="DO60:DQ60"/>
    <mergeCell ref="DR60:DT60"/>
    <mergeCell ref="DU60:DV60"/>
    <mergeCell ref="DW60:DY60"/>
    <mergeCell ref="CT60:CV60"/>
    <mergeCell ref="CW60:CX60"/>
    <mergeCell ref="CY60:DA60"/>
    <mergeCell ref="DB60:DD60"/>
    <mergeCell ref="DE60:DF60"/>
    <mergeCell ref="DG60:DI60"/>
    <mergeCell ref="CD60:CF60"/>
    <mergeCell ref="CG60:CH60"/>
    <mergeCell ref="CI60:CK60"/>
    <mergeCell ref="CL60:CN60"/>
    <mergeCell ref="CO60:CP60"/>
    <mergeCell ref="CQ60:CS60"/>
    <mergeCell ref="BN60:BP60"/>
    <mergeCell ref="BQ60:BR60"/>
    <mergeCell ref="BS60:BU60"/>
    <mergeCell ref="BV60:BX60"/>
    <mergeCell ref="BY60:BZ60"/>
    <mergeCell ref="CA60:CC60"/>
    <mergeCell ref="AX60:AZ60"/>
    <mergeCell ref="BA60:BB60"/>
    <mergeCell ref="BC60:BE60"/>
    <mergeCell ref="BF60:BH60"/>
    <mergeCell ref="BI60:BJ60"/>
    <mergeCell ref="BK60:BM60"/>
    <mergeCell ref="AH60:AJ60"/>
    <mergeCell ref="AK60:AL60"/>
    <mergeCell ref="AM60:AO60"/>
    <mergeCell ref="AP60:AR60"/>
    <mergeCell ref="AS60:AT60"/>
    <mergeCell ref="AU60:AW60"/>
    <mergeCell ref="GT59:GV59"/>
    <mergeCell ref="A60:D60"/>
    <mergeCell ref="M60:N60"/>
    <mergeCell ref="O60:Q60"/>
    <mergeCell ref="R60:T60"/>
    <mergeCell ref="U60:V60"/>
    <mergeCell ref="W60:Y60"/>
    <mergeCell ref="Z60:AB60"/>
    <mergeCell ref="AC60:AD60"/>
    <mergeCell ref="AE60:AG60"/>
    <mergeCell ref="GD59:GF59"/>
    <mergeCell ref="GG59:GH59"/>
    <mergeCell ref="GI59:GK59"/>
    <mergeCell ref="GL59:GN59"/>
    <mergeCell ref="GO59:GP59"/>
    <mergeCell ref="GQ59:GS59"/>
    <mergeCell ref="FN59:FP59"/>
    <mergeCell ref="FQ59:FR59"/>
    <mergeCell ref="FS59:FU59"/>
    <mergeCell ref="FV59:FX59"/>
    <mergeCell ref="FY59:FZ59"/>
    <mergeCell ref="GA59:GC59"/>
    <mergeCell ref="EX59:EZ59"/>
    <mergeCell ref="FA59:FB59"/>
    <mergeCell ref="FC59:FE59"/>
    <mergeCell ref="FF59:FH59"/>
    <mergeCell ref="FI59:FJ59"/>
    <mergeCell ref="FK59:FM59"/>
    <mergeCell ref="EH59:EJ59"/>
    <mergeCell ref="EK59:EL59"/>
    <mergeCell ref="EM59:EO59"/>
    <mergeCell ref="EP59:ER59"/>
    <mergeCell ref="ES59:ET59"/>
    <mergeCell ref="EU59:EW59"/>
    <mergeCell ref="DR59:DT59"/>
    <mergeCell ref="DU59:DV59"/>
    <mergeCell ref="DW59:DY59"/>
    <mergeCell ref="DZ59:EB59"/>
    <mergeCell ref="EC59:ED59"/>
    <mergeCell ref="EE59:EG59"/>
    <mergeCell ref="DB59:DD59"/>
    <mergeCell ref="DE59:DF59"/>
    <mergeCell ref="DG59:DI59"/>
    <mergeCell ref="DJ59:DL59"/>
    <mergeCell ref="DM59:DN59"/>
    <mergeCell ref="DO59:DQ59"/>
    <mergeCell ref="CL59:CN59"/>
    <mergeCell ref="CO59:CP59"/>
    <mergeCell ref="CQ59:CS59"/>
    <mergeCell ref="CT59:CV59"/>
    <mergeCell ref="CW59:CX59"/>
    <mergeCell ref="CY59:DA59"/>
    <mergeCell ref="BV59:BX59"/>
    <mergeCell ref="BY59:BZ59"/>
    <mergeCell ref="CA59:CC59"/>
    <mergeCell ref="CD59:CF59"/>
    <mergeCell ref="CG59:CH59"/>
    <mergeCell ref="CI59:CK59"/>
    <mergeCell ref="BF59:BH59"/>
    <mergeCell ref="BI59:BJ59"/>
    <mergeCell ref="BK59:BM59"/>
    <mergeCell ref="BN59:BP59"/>
    <mergeCell ref="BQ59:BR59"/>
    <mergeCell ref="BS59:BU59"/>
    <mergeCell ref="AP59:AR59"/>
    <mergeCell ref="AS59:AT59"/>
    <mergeCell ref="AU59:AW59"/>
    <mergeCell ref="AX59:AZ59"/>
    <mergeCell ref="BA59:BB59"/>
    <mergeCell ref="BC59:BE59"/>
    <mergeCell ref="Z59:AB59"/>
    <mergeCell ref="AC59:AD59"/>
    <mergeCell ref="AE59:AG59"/>
    <mergeCell ref="AH59:AJ59"/>
    <mergeCell ref="AK59:AL59"/>
    <mergeCell ref="AM59:AO59"/>
    <mergeCell ref="A59:D59"/>
    <mergeCell ref="M59:N59"/>
    <mergeCell ref="O59:Q59"/>
    <mergeCell ref="R59:T59"/>
    <mergeCell ref="U59:V59"/>
    <mergeCell ref="W59:Y59"/>
    <mergeCell ref="GL57:GN57"/>
    <mergeCell ref="GO57:GP57"/>
    <mergeCell ref="GQ57:GS57"/>
    <mergeCell ref="GT57:GV57"/>
    <mergeCell ref="A58:D58"/>
    <mergeCell ref="E58:GV58"/>
    <mergeCell ref="FV57:FX57"/>
    <mergeCell ref="FY57:FZ57"/>
    <mergeCell ref="GA57:GC57"/>
    <mergeCell ref="GD57:GF57"/>
    <mergeCell ref="GG57:GH57"/>
    <mergeCell ref="GI57:GK57"/>
    <mergeCell ref="FF57:FH57"/>
    <mergeCell ref="FI57:FJ57"/>
    <mergeCell ref="FK57:FM57"/>
    <mergeCell ref="FN57:FP57"/>
    <mergeCell ref="FQ57:FR57"/>
    <mergeCell ref="FS57:FU57"/>
    <mergeCell ref="EP57:ER57"/>
    <mergeCell ref="ES57:ET57"/>
    <mergeCell ref="EU57:EW57"/>
    <mergeCell ref="EX57:EZ57"/>
    <mergeCell ref="FA57:FB57"/>
    <mergeCell ref="FC57:FE57"/>
    <mergeCell ref="DZ57:EB57"/>
    <mergeCell ref="EC57:ED57"/>
    <mergeCell ref="EE57:EG57"/>
    <mergeCell ref="EH57:EJ57"/>
    <mergeCell ref="EK57:EL57"/>
    <mergeCell ref="EM57:EO57"/>
    <mergeCell ref="DJ57:DL57"/>
    <mergeCell ref="DM57:DN57"/>
    <mergeCell ref="DO57:DQ57"/>
    <mergeCell ref="DR57:DT57"/>
    <mergeCell ref="DU57:DV57"/>
    <mergeCell ref="DW57:DY57"/>
    <mergeCell ref="CT57:CV57"/>
    <mergeCell ref="CW57:CX57"/>
    <mergeCell ref="CY57:DA57"/>
    <mergeCell ref="DB57:DD57"/>
    <mergeCell ref="DE57:DF57"/>
    <mergeCell ref="DG57:DI57"/>
    <mergeCell ref="CD57:CF57"/>
    <mergeCell ref="CG57:CH57"/>
    <mergeCell ref="CI57:CK57"/>
    <mergeCell ref="CL57:CN57"/>
    <mergeCell ref="CO57:CP57"/>
    <mergeCell ref="CQ57:CS57"/>
    <mergeCell ref="BN57:BP57"/>
    <mergeCell ref="BQ57:BR57"/>
    <mergeCell ref="BS57:BU57"/>
    <mergeCell ref="BV57:BX57"/>
    <mergeCell ref="BY57:BZ57"/>
    <mergeCell ref="CA57:CC57"/>
    <mergeCell ref="AX57:AZ57"/>
    <mergeCell ref="BA57:BB57"/>
    <mergeCell ref="BC57:BE57"/>
    <mergeCell ref="BF57:BH57"/>
    <mergeCell ref="BI57:BJ57"/>
    <mergeCell ref="BK57:BM57"/>
    <mergeCell ref="AH57:AJ57"/>
    <mergeCell ref="AK57:AL57"/>
    <mergeCell ref="AM57:AO57"/>
    <mergeCell ref="AP57:AR57"/>
    <mergeCell ref="AS57:AT57"/>
    <mergeCell ref="AU57:AW57"/>
    <mergeCell ref="GT56:GV56"/>
    <mergeCell ref="A57:L57"/>
    <mergeCell ref="M57:N57"/>
    <mergeCell ref="O57:Q57"/>
    <mergeCell ref="R57:T57"/>
    <mergeCell ref="U57:V57"/>
    <mergeCell ref="W57:Y57"/>
    <mergeCell ref="Z57:AB57"/>
    <mergeCell ref="AC57:AD57"/>
    <mergeCell ref="AE57:AG57"/>
    <mergeCell ref="GD56:GF56"/>
    <mergeCell ref="GG56:GH56"/>
    <mergeCell ref="GI56:GK56"/>
    <mergeCell ref="GL56:GN56"/>
    <mergeCell ref="GO56:GP56"/>
    <mergeCell ref="GQ56:GS56"/>
    <mergeCell ref="FN56:FP56"/>
    <mergeCell ref="FQ56:FR56"/>
    <mergeCell ref="FS56:FU56"/>
    <mergeCell ref="FV56:FX56"/>
    <mergeCell ref="FY56:FZ56"/>
    <mergeCell ref="GA56:GC56"/>
    <mergeCell ref="EX56:EZ56"/>
    <mergeCell ref="FA56:FB56"/>
    <mergeCell ref="FC56:FE56"/>
    <mergeCell ref="FF56:FH56"/>
    <mergeCell ref="FI56:FJ56"/>
    <mergeCell ref="FK56:FM56"/>
    <mergeCell ref="EH56:EJ56"/>
    <mergeCell ref="EK56:EL56"/>
    <mergeCell ref="EM56:EO56"/>
    <mergeCell ref="EP56:ER56"/>
    <mergeCell ref="ES56:ET56"/>
    <mergeCell ref="EU56:EW56"/>
    <mergeCell ref="DR56:DT56"/>
    <mergeCell ref="DU56:DV56"/>
    <mergeCell ref="DW56:DY56"/>
    <mergeCell ref="DZ56:EB56"/>
    <mergeCell ref="EC56:ED56"/>
    <mergeCell ref="EE56:EG56"/>
    <mergeCell ref="DB56:DD56"/>
    <mergeCell ref="DE56:DF56"/>
    <mergeCell ref="DG56:DI56"/>
    <mergeCell ref="DJ56:DL56"/>
    <mergeCell ref="DM56:DN56"/>
    <mergeCell ref="DO56:DQ56"/>
    <mergeCell ref="CL56:CN56"/>
    <mergeCell ref="CO56:CP56"/>
    <mergeCell ref="CQ56:CS56"/>
    <mergeCell ref="CT56:CV56"/>
    <mergeCell ref="CW56:CX56"/>
    <mergeCell ref="CY56:DA56"/>
    <mergeCell ref="BV56:BX56"/>
    <mergeCell ref="BY56:BZ56"/>
    <mergeCell ref="CA56:CC56"/>
    <mergeCell ref="CD56:CF56"/>
    <mergeCell ref="CG56:CH56"/>
    <mergeCell ref="CI56:CK56"/>
    <mergeCell ref="BF56:BH56"/>
    <mergeCell ref="BI56:BJ56"/>
    <mergeCell ref="BK56:BM56"/>
    <mergeCell ref="BN56:BP56"/>
    <mergeCell ref="BQ56:BR56"/>
    <mergeCell ref="BS56:BU56"/>
    <mergeCell ref="AP56:AR56"/>
    <mergeCell ref="AS56:AT56"/>
    <mergeCell ref="AU56:AW56"/>
    <mergeCell ref="AX56:AZ56"/>
    <mergeCell ref="BA56:BB56"/>
    <mergeCell ref="BC56:BE56"/>
    <mergeCell ref="Z56:AB56"/>
    <mergeCell ref="AC56:AD56"/>
    <mergeCell ref="AE56:AG56"/>
    <mergeCell ref="AH56:AJ56"/>
    <mergeCell ref="AK56:AL56"/>
    <mergeCell ref="AM56:AO56"/>
    <mergeCell ref="GL55:GN55"/>
    <mergeCell ref="GO55:GP55"/>
    <mergeCell ref="GQ55:GS55"/>
    <mergeCell ref="GT55:GV55"/>
    <mergeCell ref="A56:D56"/>
    <mergeCell ref="M56:N56"/>
    <mergeCell ref="O56:Q56"/>
    <mergeCell ref="R56:T56"/>
    <mergeCell ref="U56:V56"/>
    <mergeCell ref="W56:Y56"/>
    <mergeCell ref="FV55:FX55"/>
    <mergeCell ref="FY55:FZ55"/>
    <mergeCell ref="GA55:GC55"/>
    <mergeCell ref="GD55:GF55"/>
    <mergeCell ref="GG55:GH55"/>
    <mergeCell ref="GI55:GK55"/>
    <mergeCell ref="FF55:FH55"/>
    <mergeCell ref="FI55:FJ55"/>
    <mergeCell ref="FK55:FM55"/>
    <mergeCell ref="FN55:FP55"/>
    <mergeCell ref="FQ55:FR55"/>
    <mergeCell ref="FS55:FU55"/>
    <mergeCell ref="EP55:ER55"/>
    <mergeCell ref="ES55:ET55"/>
    <mergeCell ref="EU55:EW55"/>
    <mergeCell ref="EX55:EZ55"/>
    <mergeCell ref="FA55:FB55"/>
    <mergeCell ref="FC55:FE55"/>
    <mergeCell ref="DZ55:EB55"/>
    <mergeCell ref="EC55:ED55"/>
    <mergeCell ref="EE55:EG55"/>
    <mergeCell ref="EH55:EJ55"/>
    <mergeCell ref="EK55:EL55"/>
    <mergeCell ref="EM55:EO55"/>
    <mergeCell ref="DJ55:DL55"/>
    <mergeCell ref="DM55:DN55"/>
    <mergeCell ref="DO55:DQ55"/>
    <mergeCell ref="DR55:DT55"/>
    <mergeCell ref="DU55:DV55"/>
    <mergeCell ref="DW55:DY55"/>
    <mergeCell ref="CT55:CV55"/>
    <mergeCell ref="CW55:CX55"/>
    <mergeCell ref="CY55:DA55"/>
    <mergeCell ref="DB55:DD55"/>
    <mergeCell ref="DE55:DF55"/>
    <mergeCell ref="DG55:DI55"/>
    <mergeCell ref="CD55:CF55"/>
    <mergeCell ref="CG55:CH55"/>
    <mergeCell ref="CI55:CK55"/>
    <mergeCell ref="CL55:CN55"/>
    <mergeCell ref="CO55:CP55"/>
    <mergeCell ref="CQ55:CS55"/>
    <mergeCell ref="BN55:BP55"/>
    <mergeCell ref="BQ55:BR55"/>
    <mergeCell ref="BS55:BU55"/>
    <mergeCell ref="BV55:BX55"/>
    <mergeCell ref="BY55:BZ55"/>
    <mergeCell ref="CA55:CC55"/>
    <mergeCell ref="AX55:AZ55"/>
    <mergeCell ref="BA55:BB55"/>
    <mergeCell ref="BC55:BE55"/>
    <mergeCell ref="BF55:BH55"/>
    <mergeCell ref="BI55:BJ55"/>
    <mergeCell ref="BK55:BM55"/>
    <mergeCell ref="AH55:AJ55"/>
    <mergeCell ref="AK55:AL55"/>
    <mergeCell ref="AM55:AO55"/>
    <mergeCell ref="AP55:AR55"/>
    <mergeCell ref="AS55:AT55"/>
    <mergeCell ref="AU55:AW55"/>
    <mergeCell ref="GT54:GV54"/>
    <mergeCell ref="A55:D55"/>
    <mergeCell ref="M55:N55"/>
    <mergeCell ref="O55:Q55"/>
    <mergeCell ref="R55:T55"/>
    <mergeCell ref="U55:V55"/>
    <mergeCell ref="W55:Y55"/>
    <mergeCell ref="Z55:AB55"/>
    <mergeCell ref="AC55:AD55"/>
    <mergeCell ref="AE55:AG55"/>
    <mergeCell ref="GD54:GF54"/>
    <mergeCell ref="GG54:GH54"/>
    <mergeCell ref="GI54:GK54"/>
    <mergeCell ref="GL54:GN54"/>
    <mergeCell ref="GO54:GP54"/>
    <mergeCell ref="GQ54:GS54"/>
    <mergeCell ref="FN54:FP54"/>
    <mergeCell ref="FQ54:FR54"/>
    <mergeCell ref="FS54:FU54"/>
    <mergeCell ref="FV54:FX54"/>
    <mergeCell ref="FY54:FZ54"/>
    <mergeCell ref="GA54:GC54"/>
    <mergeCell ref="EX54:EZ54"/>
    <mergeCell ref="FA54:FB54"/>
    <mergeCell ref="FC54:FE54"/>
    <mergeCell ref="FF54:FH54"/>
    <mergeCell ref="FI54:FJ54"/>
    <mergeCell ref="FK54:FM54"/>
    <mergeCell ref="EH54:EJ54"/>
    <mergeCell ref="EK54:EL54"/>
    <mergeCell ref="EM54:EO54"/>
    <mergeCell ref="EP54:ER54"/>
    <mergeCell ref="ES54:ET54"/>
    <mergeCell ref="EU54:EW54"/>
    <mergeCell ref="DR54:DT54"/>
    <mergeCell ref="DU54:DV54"/>
    <mergeCell ref="DW54:DY54"/>
    <mergeCell ref="DZ54:EB54"/>
    <mergeCell ref="EC54:ED54"/>
    <mergeCell ref="EE54:EG54"/>
    <mergeCell ref="DB54:DD54"/>
    <mergeCell ref="DE54:DF54"/>
    <mergeCell ref="DG54:DI54"/>
    <mergeCell ref="DJ54:DL54"/>
    <mergeCell ref="DM54:DN54"/>
    <mergeCell ref="DO54:DQ54"/>
    <mergeCell ref="CL54:CN54"/>
    <mergeCell ref="CO54:CP54"/>
    <mergeCell ref="CQ54:CS54"/>
    <mergeCell ref="CT54:CV54"/>
    <mergeCell ref="CW54:CX54"/>
    <mergeCell ref="CY54:DA54"/>
    <mergeCell ref="BV54:BX54"/>
    <mergeCell ref="BY54:BZ54"/>
    <mergeCell ref="CA54:CC54"/>
    <mergeCell ref="CD54:CF54"/>
    <mergeCell ref="CG54:CH54"/>
    <mergeCell ref="CI54:CK54"/>
    <mergeCell ref="BF54:BH54"/>
    <mergeCell ref="BI54:BJ54"/>
    <mergeCell ref="BK54:BM54"/>
    <mergeCell ref="BN54:BP54"/>
    <mergeCell ref="BQ54:BR54"/>
    <mergeCell ref="BS54:BU54"/>
    <mergeCell ref="AP54:AR54"/>
    <mergeCell ref="AS54:AT54"/>
    <mergeCell ref="AU54:AW54"/>
    <mergeCell ref="AX54:AZ54"/>
    <mergeCell ref="BA54:BB54"/>
    <mergeCell ref="BC54:BE54"/>
    <mergeCell ref="Z54:AB54"/>
    <mergeCell ref="AC54:AD54"/>
    <mergeCell ref="AE54:AG54"/>
    <mergeCell ref="AH54:AJ54"/>
    <mergeCell ref="AK54:AL54"/>
    <mergeCell ref="AM54:AO54"/>
    <mergeCell ref="GL53:GN53"/>
    <mergeCell ref="GO53:GP53"/>
    <mergeCell ref="GQ53:GS53"/>
    <mergeCell ref="GT53:GV53"/>
    <mergeCell ref="A54:D54"/>
    <mergeCell ref="M54:N54"/>
    <mergeCell ref="O54:Q54"/>
    <mergeCell ref="R54:T54"/>
    <mergeCell ref="U54:V54"/>
    <mergeCell ref="W54:Y54"/>
    <mergeCell ref="FV53:FX53"/>
    <mergeCell ref="FY53:FZ53"/>
    <mergeCell ref="GA53:GC53"/>
    <mergeCell ref="GD53:GF53"/>
    <mergeCell ref="GG53:GH53"/>
    <mergeCell ref="GI53:GK53"/>
    <mergeCell ref="FF53:FH53"/>
    <mergeCell ref="FI53:FJ53"/>
    <mergeCell ref="FK53:FM53"/>
    <mergeCell ref="FN53:FP53"/>
    <mergeCell ref="FQ53:FR53"/>
    <mergeCell ref="FS53:FU53"/>
    <mergeCell ref="EP53:ER53"/>
    <mergeCell ref="ES53:ET53"/>
    <mergeCell ref="EU53:EW53"/>
    <mergeCell ref="EX53:EZ53"/>
    <mergeCell ref="FA53:FB53"/>
    <mergeCell ref="FC53:FE53"/>
    <mergeCell ref="DZ53:EB53"/>
    <mergeCell ref="EC53:ED53"/>
    <mergeCell ref="EE53:EG53"/>
    <mergeCell ref="EH53:EJ53"/>
    <mergeCell ref="EK53:EL53"/>
    <mergeCell ref="EM53:EO53"/>
    <mergeCell ref="DJ53:DL53"/>
    <mergeCell ref="DM53:DN53"/>
    <mergeCell ref="DO53:DQ53"/>
    <mergeCell ref="DR53:DT53"/>
    <mergeCell ref="DU53:DV53"/>
    <mergeCell ref="DW53:DY53"/>
    <mergeCell ref="CT53:CV53"/>
    <mergeCell ref="CW53:CX53"/>
    <mergeCell ref="CY53:DA53"/>
    <mergeCell ref="DB53:DD53"/>
    <mergeCell ref="DE53:DF53"/>
    <mergeCell ref="DG53:DI53"/>
    <mergeCell ref="CD53:CF53"/>
    <mergeCell ref="CG53:CH53"/>
    <mergeCell ref="CI53:CK53"/>
    <mergeCell ref="CL53:CN53"/>
    <mergeCell ref="CO53:CP53"/>
    <mergeCell ref="CQ53:CS53"/>
    <mergeCell ref="BN53:BP53"/>
    <mergeCell ref="BQ53:BR53"/>
    <mergeCell ref="BS53:BU53"/>
    <mergeCell ref="BV53:BX53"/>
    <mergeCell ref="BY53:BZ53"/>
    <mergeCell ref="CA53:CC53"/>
    <mergeCell ref="AX53:AZ53"/>
    <mergeCell ref="BA53:BB53"/>
    <mergeCell ref="BC53:BE53"/>
    <mergeCell ref="BF53:BH53"/>
    <mergeCell ref="BI53:BJ53"/>
    <mergeCell ref="BK53:BM53"/>
    <mergeCell ref="AH53:AJ53"/>
    <mergeCell ref="AK53:AL53"/>
    <mergeCell ref="AM53:AO53"/>
    <mergeCell ref="AP53:AR53"/>
    <mergeCell ref="AS53:AT53"/>
    <mergeCell ref="AU53:AW53"/>
    <mergeCell ref="GT52:GV52"/>
    <mergeCell ref="A53:D53"/>
    <mergeCell ref="M53:N53"/>
    <mergeCell ref="O53:Q53"/>
    <mergeCell ref="R53:T53"/>
    <mergeCell ref="U53:V53"/>
    <mergeCell ref="W53:Y53"/>
    <mergeCell ref="Z53:AB53"/>
    <mergeCell ref="AC53:AD53"/>
    <mergeCell ref="AE53:AG53"/>
    <mergeCell ref="GD52:GF52"/>
    <mergeCell ref="GG52:GH52"/>
    <mergeCell ref="GI52:GK52"/>
    <mergeCell ref="GL52:GN52"/>
    <mergeCell ref="GO52:GP52"/>
    <mergeCell ref="GQ52:GS52"/>
    <mergeCell ref="FN52:FP52"/>
    <mergeCell ref="FQ52:FR52"/>
    <mergeCell ref="FS52:FU52"/>
    <mergeCell ref="FV52:FX52"/>
    <mergeCell ref="FY52:FZ52"/>
    <mergeCell ref="GA52:GC52"/>
    <mergeCell ref="EX52:EZ52"/>
    <mergeCell ref="FA52:FB52"/>
    <mergeCell ref="FC52:FE52"/>
    <mergeCell ref="FF52:FH52"/>
    <mergeCell ref="FI52:FJ52"/>
    <mergeCell ref="FK52:FM52"/>
    <mergeCell ref="EH52:EJ52"/>
    <mergeCell ref="EK52:EL52"/>
    <mergeCell ref="EM52:EO52"/>
    <mergeCell ref="EP52:ER52"/>
    <mergeCell ref="ES52:ET52"/>
    <mergeCell ref="EU52:EW52"/>
    <mergeCell ref="DR52:DT52"/>
    <mergeCell ref="DU52:DV52"/>
    <mergeCell ref="DW52:DY52"/>
    <mergeCell ref="DZ52:EB52"/>
    <mergeCell ref="EC52:ED52"/>
    <mergeCell ref="EE52:EG52"/>
    <mergeCell ref="DB52:DD52"/>
    <mergeCell ref="DE52:DF52"/>
    <mergeCell ref="DG52:DI52"/>
    <mergeCell ref="DJ52:DL52"/>
    <mergeCell ref="DM52:DN52"/>
    <mergeCell ref="DO52:DQ52"/>
    <mergeCell ref="CL52:CN52"/>
    <mergeCell ref="CO52:CP52"/>
    <mergeCell ref="CQ52:CS52"/>
    <mergeCell ref="CT52:CV52"/>
    <mergeCell ref="CW52:CX52"/>
    <mergeCell ref="CY52:DA52"/>
    <mergeCell ref="BV52:BX52"/>
    <mergeCell ref="BY52:BZ52"/>
    <mergeCell ref="CA52:CC52"/>
    <mergeCell ref="CD52:CF52"/>
    <mergeCell ref="CG52:CH52"/>
    <mergeCell ref="CI52:CK52"/>
    <mergeCell ref="BF52:BH52"/>
    <mergeCell ref="BI52:BJ52"/>
    <mergeCell ref="BK52:BM52"/>
    <mergeCell ref="BN52:BP52"/>
    <mergeCell ref="BQ52:BR52"/>
    <mergeCell ref="BS52:BU52"/>
    <mergeCell ref="AP52:AR52"/>
    <mergeCell ref="AS52:AT52"/>
    <mergeCell ref="AU52:AW52"/>
    <mergeCell ref="AX52:AZ52"/>
    <mergeCell ref="BA52:BB52"/>
    <mergeCell ref="BC52:BE52"/>
    <mergeCell ref="Z52:AB52"/>
    <mergeCell ref="AC52:AD52"/>
    <mergeCell ref="AE52:AG52"/>
    <mergeCell ref="AH52:AJ52"/>
    <mergeCell ref="AK52:AL52"/>
    <mergeCell ref="AM52:AO52"/>
    <mergeCell ref="GL51:GN51"/>
    <mergeCell ref="GO51:GP51"/>
    <mergeCell ref="GQ51:GS51"/>
    <mergeCell ref="GT51:GV51"/>
    <mergeCell ref="A52:D52"/>
    <mergeCell ref="M52:N52"/>
    <mergeCell ref="O52:Q52"/>
    <mergeCell ref="R52:T52"/>
    <mergeCell ref="U52:V52"/>
    <mergeCell ref="W52:Y52"/>
    <mergeCell ref="FV51:FX51"/>
    <mergeCell ref="FY51:FZ51"/>
    <mergeCell ref="GA51:GC51"/>
    <mergeCell ref="GD51:GF51"/>
    <mergeCell ref="GG51:GH51"/>
    <mergeCell ref="GI51:GK51"/>
    <mergeCell ref="FF51:FH51"/>
    <mergeCell ref="FI51:FJ51"/>
    <mergeCell ref="FK51:FM51"/>
    <mergeCell ref="FN51:FP51"/>
    <mergeCell ref="FQ51:FR51"/>
    <mergeCell ref="FS51:FU51"/>
    <mergeCell ref="EP51:ER51"/>
    <mergeCell ref="ES51:ET51"/>
    <mergeCell ref="EU51:EW51"/>
    <mergeCell ref="EX51:EZ51"/>
    <mergeCell ref="FA51:FB51"/>
    <mergeCell ref="FC51:FE51"/>
    <mergeCell ref="DZ51:EB51"/>
    <mergeCell ref="EC51:ED51"/>
    <mergeCell ref="EE51:EG51"/>
    <mergeCell ref="EH51:EJ51"/>
    <mergeCell ref="EK51:EL51"/>
    <mergeCell ref="EM51:EO51"/>
    <mergeCell ref="DJ51:DL51"/>
    <mergeCell ref="DM51:DN51"/>
    <mergeCell ref="DO51:DQ51"/>
    <mergeCell ref="DR51:DT51"/>
    <mergeCell ref="DU51:DV51"/>
    <mergeCell ref="DW51:DY51"/>
    <mergeCell ref="CT51:CV51"/>
    <mergeCell ref="CW51:CX51"/>
    <mergeCell ref="CY51:DA51"/>
    <mergeCell ref="DB51:DD51"/>
    <mergeCell ref="DE51:DF51"/>
    <mergeCell ref="DG51:DI51"/>
    <mergeCell ref="CD51:CF51"/>
    <mergeCell ref="CG51:CH51"/>
    <mergeCell ref="CI51:CK51"/>
    <mergeCell ref="CL51:CN51"/>
    <mergeCell ref="CO51:CP51"/>
    <mergeCell ref="CQ51:CS51"/>
    <mergeCell ref="BN51:BP51"/>
    <mergeCell ref="BQ51:BR51"/>
    <mergeCell ref="BS51:BU51"/>
    <mergeCell ref="BV51:BX51"/>
    <mergeCell ref="BY51:BZ51"/>
    <mergeCell ref="CA51:CC51"/>
    <mergeCell ref="AX51:AZ51"/>
    <mergeCell ref="BA51:BB51"/>
    <mergeCell ref="BC51:BE51"/>
    <mergeCell ref="BF51:BH51"/>
    <mergeCell ref="BI51:BJ51"/>
    <mergeCell ref="BK51:BM51"/>
    <mergeCell ref="AH51:AJ51"/>
    <mergeCell ref="AK51:AL51"/>
    <mergeCell ref="AM51:AO51"/>
    <mergeCell ref="AP51:AR51"/>
    <mergeCell ref="AS51:AT51"/>
    <mergeCell ref="AU51:AW51"/>
    <mergeCell ref="GT50:GV50"/>
    <mergeCell ref="A51:D51"/>
    <mergeCell ref="M51:N51"/>
    <mergeCell ref="O51:Q51"/>
    <mergeCell ref="R51:T51"/>
    <mergeCell ref="U51:V51"/>
    <mergeCell ref="W51:Y51"/>
    <mergeCell ref="Z51:AB51"/>
    <mergeCell ref="AC51:AD51"/>
    <mergeCell ref="AE51:AG51"/>
    <mergeCell ref="GD50:GF50"/>
    <mergeCell ref="GG50:GH50"/>
    <mergeCell ref="GI50:GK50"/>
    <mergeCell ref="GL50:GN50"/>
    <mergeCell ref="GO50:GP50"/>
    <mergeCell ref="GQ50:GS50"/>
    <mergeCell ref="FN50:FP50"/>
    <mergeCell ref="FQ50:FR50"/>
    <mergeCell ref="FS50:FU50"/>
    <mergeCell ref="FV50:FX50"/>
    <mergeCell ref="FY50:FZ50"/>
    <mergeCell ref="GA50:GC50"/>
    <mergeCell ref="EX50:EZ50"/>
    <mergeCell ref="FA50:FB50"/>
    <mergeCell ref="FC50:FE50"/>
    <mergeCell ref="FF50:FH50"/>
    <mergeCell ref="FI50:FJ50"/>
    <mergeCell ref="FK50:FM50"/>
    <mergeCell ref="EH50:EJ50"/>
    <mergeCell ref="EK50:EL50"/>
    <mergeCell ref="EM50:EO50"/>
    <mergeCell ref="EP50:ER50"/>
    <mergeCell ref="ES50:ET50"/>
    <mergeCell ref="EU50:EW50"/>
    <mergeCell ref="DR50:DT50"/>
    <mergeCell ref="DU50:DV50"/>
    <mergeCell ref="DW50:DY50"/>
    <mergeCell ref="DZ50:EB50"/>
    <mergeCell ref="EC50:ED50"/>
    <mergeCell ref="EE50:EG50"/>
    <mergeCell ref="DB50:DD50"/>
    <mergeCell ref="DE50:DF50"/>
    <mergeCell ref="DG50:DI50"/>
    <mergeCell ref="DJ50:DL50"/>
    <mergeCell ref="DM50:DN50"/>
    <mergeCell ref="DO50:DQ50"/>
    <mergeCell ref="CL50:CN50"/>
    <mergeCell ref="CO50:CP50"/>
    <mergeCell ref="CQ50:CS50"/>
    <mergeCell ref="CT50:CV50"/>
    <mergeCell ref="CW50:CX50"/>
    <mergeCell ref="CY50:DA50"/>
    <mergeCell ref="BV50:BX50"/>
    <mergeCell ref="BY50:BZ50"/>
    <mergeCell ref="CA50:CC50"/>
    <mergeCell ref="CD50:CF50"/>
    <mergeCell ref="CG50:CH50"/>
    <mergeCell ref="CI50:CK50"/>
    <mergeCell ref="BF50:BH50"/>
    <mergeCell ref="BI50:BJ50"/>
    <mergeCell ref="BK50:BM50"/>
    <mergeCell ref="BN50:BP50"/>
    <mergeCell ref="BQ50:BR50"/>
    <mergeCell ref="BS50:BU50"/>
    <mergeCell ref="AP50:AR50"/>
    <mergeCell ref="AS50:AT50"/>
    <mergeCell ref="AU50:AW50"/>
    <mergeCell ref="AX50:AZ50"/>
    <mergeCell ref="BA50:BB50"/>
    <mergeCell ref="BC50:BE50"/>
    <mergeCell ref="Z50:AB50"/>
    <mergeCell ref="AC50:AD50"/>
    <mergeCell ref="AE50:AG50"/>
    <mergeCell ref="AH50:AJ50"/>
    <mergeCell ref="AK50:AL50"/>
    <mergeCell ref="AM50:AO50"/>
    <mergeCell ref="GL49:GN49"/>
    <mergeCell ref="GO49:GP49"/>
    <mergeCell ref="GQ49:GS49"/>
    <mergeCell ref="GT49:GV49"/>
    <mergeCell ref="A50:D50"/>
    <mergeCell ref="M50:N50"/>
    <mergeCell ref="O50:Q50"/>
    <mergeCell ref="R50:T50"/>
    <mergeCell ref="U50:V50"/>
    <mergeCell ref="W50:Y50"/>
    <mergeCell ref="FV49:FX49"/>
    <mergeCell ref="FY49:FZ49"/>
    <mergeCell ref="GA49:GC49"/>
    <mergeCell ref="GD49:GF49"/>
    <mergeCell ref="GG49:GH49"/>
    <mergeCell ref="GI49:GK49"/>
    <mergeCell ref="FF49:FH49"/>
    <mergeCell ref="FI49:FJ49"/>
    <mergeCell ref="FK49:FM49"/>
    <mergeCell ref="FN49:FP49"/>
    <mergeCell ref="FQ49:FR49"/>
    <mergeCell ref="FS49:FU49"/>
    <mergeCell ref="EP49:ER49"/>
    <mergeCell ref="ES49:ET49"/>
    <mergeCell ref="EU49:EW49"/>
    <mergeCell ref="EX49:EZ49"/>
    <mergeCell ref="FA49:FB49"/>
    <mergeCell ref="FC49:FE49"/>
    <mergeCell ref="DZ49:EB49"/>
    <mergeCell ref="EC49:ED49"/>
    <mergeCell ref="EE49:EG49"/>
    <mergeCell ref="EH49:EJ49"/>
    <mergeCell ref="EK49:EL49"/>
    <mergeCell ref="EM49:EO49"/>
    <mergeCell ref="DJ49:DL49"/>
    <mergeCell ref="DM49:DN49"/>
    <mergeCell ref="DO49:DQ49"/>
    <mergeCell ref="DR49:DT49"/>
    <mergeCell ref="DU49:DV49"/>
    <mergeCell ref="DW49:DY49"/>
    <mergeCell ref="CT49:CV49"/>
    <mergeCell ref="CW49:CX49"/>
    <mergeCell ref="CY49:DA49"/>
    <mergeCell ref="DB49:DD49"/>
    <mergeCell ref="DE49:DF49"/>
    <mergeCell ref="DG49:DI49"/>
    <mergeCell ref="CD49:CF49"/>
    <mergeCell ref="CG49:CH49"/>
    <mergeCell ref="CI49:CK49"/>
    <mergeCell ref="CL49:CN49"/>
    <mergeCell ref="CO49:CP49"/>
    <mergeCell ref="CQ49:CS49"/>
    <mergeCell ref="BN49:BP49"/>
    <mergeCell ref="BQ49:BR49"/>
    <mergeCell ref="BS49:BU49"/>
    <mergeCell ref="BV49:BX49"/>
    <mergeCell ref="BY49:BZ49"/>
    <mergeCell ref="CA49:CC49"/>
    <mergeCell ref="AX49:AZ49"/>
    <mergeCell ref="BA49:BB49"/>
    <mergeCell ref="BC49:BE49"/>
    <mergeCell ref="BF49:BH49"/>
    <mergeCell ref="BI49:BJ49"/>
    <mergeCell ref="BK49:BM49"/>
    <mergeCell ref="AH49:AJ49"/>
    <mergeCell ref="AK49:AL49"/>
    <mergeCell ref="AM49:AO49"/>
    <mergeCell ref="AP49:AR49"/>
    <mergeCell ref="AS49:AT49"/>
    <mergeCell ref="AU49:AW49"/>
    <mergeCell ref="GT48:GV48"/>
    <mergeCell ref="A49:D49"/>
    <mergeCell ref="M49:N49"/>
    <mergeCell ref="O49:Q49"/>
    <mergeCell ref="R49:T49"/>
    <mergeCell ref="U49:V49"/>
    <mergeCell ref="W49:Y49"/>
    <mergeCell ref="Z49:AB49"/>
    <mergeCell ref="AC49:AD49"/>
    <mergeCell ref="AE49:AG49"/>
    <mergeCell ref="GD48:GF48"/>
    <mergeCell ref="GG48:GH48"/>
    <mergeCell ref="GI48:GK48"/>
    <mergeCell ref="GL48:GN48"/>
    <mergeCell ref="GO48:GP48"/>
    <mergeCell ref="GQ48:GS48"/>
    <mergeCell ref="FN48:FP48"/>
    <mergeCell ref="FQ48:FR48"/>
    <mergeCell ref="FS48:FU48"/>
    <mergeCell ref="FV48:FX48"/>
    <mergeCell ref="FY48:FZ48"/>
    <mergeCell ref="GA48:GC48"/>
    <mergeCell ref="EX48:EZ48"/>
    <mergeCell ref="FA48:FB48"/>
    <mergeCell ref="FC48:FE48"/>
    <mergeCell ref="FF48:FH48"/>
    <mergeCell ref="FI48:FJ48"/>
    <mergeCell ref="FK48:FM48"/>
    <mergeCell ref="EH48:EJ48"/>
    <mergeCell ref="EK48:EL48"/>
    <mergeCell ref="EM48:EO48"/>
    <mergeCell ref="EP48:ER48"/>
    <mergeCell ref="ES48:ET48"/>
    <mergeCell ref="EU48:EW48"/>
    <mergeCell ref="DR48:DT48"/>
    <mergeCell ref="DU48:DV48"/>
    <mergeCell ref="DW48:DY48"/>
    <mergeCell ref="DZ48:EB48"/>
    <mergeCell ref="EC48:ED48"/>
    <mergeCell ref="EE48:EG48"/>
    <mergeCell ref="DB48:DD48"/>
    <mergeCell ref="DE48:DF48"/>
    <mergeCell ref="DG48:DI48"/>
    <mergeCell ref="DJ48:DL48"/>
    <mergeCell ref="DM48:DN48"/>
    <mergeCell ref="DO48:DQ48"/>
    <mergeCell ref="CL48:CN48"/>
    <mergeCell ref="CO48:CP48"/>
    <mergeCell ref="CQ48:CS48"/>
    <mergeCell ref="CT48:CV48"/>
    <mergeCell ref="CW48:CX48"/>
    <mergeCell ref="CY48:DA48"/>
    <mergeCell ref="BV48:BX48"/>
    <mergeCell ref="BY48:BZ48"/>
    <mergeCell ref="CA48:CC48"/>
    <mergeCell ref="CD48:CF48"/>
    <mergeCell ref="CG48:CH48"/>
    <mergeCell ref="CI48:CK48"/>
    <mergeCell ref="BF48:BH48"/>
    <mergeCell ref="BI48:BJ48"/>
    <mergeCell ref="BK48:BM48"/>
    <mergeCell ref="BN48:BP48"/>
    <mergeCell ref="BQ48:BR48"/>
    <mergeCell ref="BS48:BU48"/>
    <mergeCell ref="AP48:AR48"/>
    <mergeCell ref="AS48:AT48"/>
    <mergeCell ref="AU48:AW48"/>
    <mergeCell ref="AX48:AZ48"/>
    <mergeCell ref="BA48:BB48"/>
    <mergeCell ref="BC48:BE48"/>
    <mergeCell ref="Z48:AB48"/>
    <mergeCell ref="AC48:AD48"/>
    <mergeCell ref="AE48:AG48"/>
    <mergeCell ref="AH48:AJ48"/>
    <mergeCell ref="AK48:AL48"/>
    <mergeCell ref="AM48:AO48"/>
    <mergeCell ref="GL47:GN47"/>
    <mergeCell ref="GO47:GP47"/>
    <mergeCell ref="GQ47:GS47"/>
    <mergeCell ref="GT47:GV47"/>
    <mergeCell ref="A48:D48"/>
    <mergeCell ref="M48:N48"/>
    <mergeCell ref="O48:Q48"/>
    <mergeCell ref="R48:T48"/>
    <mergeCell ref="U48:V48"/>
    <mergeCell ref="W48:Y48"/>
    <mergeCell ref="FV47:FX47"/>
    <mergeCell ref="FY47:FZ47"/>
    <mergeCell ref="GA47:GC47"/>
    <mergeCell ref="GD47:GF47"/>
    <mergeCell ref="GG47:GH47"/>
    <mergeCell ref="GI47:GK47"/>
    <mergeCell ref="FF47:FH47"/>
    <mergeCell ref="FI47:FJ47"/>
    <mergeCell ref="FK47:FM47"/>
    <mergeCell ref="FN47:FP47"/>
    <mergeCell ref="FQ47:FR47"/>
    <mergeCell ref="FS47:FU47"/>
    <mergeCell ref="EP47:ER47"/>
    <mergeCell ref="ES47:ET47"/>
    <mergeCell ref="EU47:EW47"/>
    <mergeCell ref="EX47:EZ47"/>
    <mergeCell ref="FA47:FB47"/>
    <mergeCell ref="FC47:FE47"/>
    <mergeCell ref="DZ47:EB47"/>
    <mergeCell ref="EC47:ED47"/>
    <mergeCell ref="EE47:EG47"/>
    <mergeCell ref="EH47:EJ47"/>
    <mergeCell ref="EK47:EL47"/>
    <mergeCell ref="EM47:EO47"/>
    <mergeCell ref="DJ47:DL47"/>
    <mergeCell ref="DM47:DN47"/>
    <mergeCell ref="DO47:DQ47"/>
    <mergeCell ref="DR47:DT47"/>
    <mergeCell ref="DU47:DV47"/>
    <mergeCell ref="DW47:DY47"/>
    <mergeCell ref="CT47:CV47"/>
    <mergeCell ref="CW47:CX47"/>
    <mergeCell ref="CY47:DA47"/>
    <mergeCell ref="DB47:DD47"/>
    <mergeCell ref="DE47:DF47"/>
    <mergeCell ref="DG47:DI47"/>
    <mergeCell ref="CD47:CF47"/>
    <mergeCell ref="CG47:CH47"/>
    <mergeCell ref="CI47:CK47"/>
    <mergeCell ref="CL47:CN47"/>
    <mergeCell ref="CO47:CP47"/>
    <mergeCell ref="CQ47:CS47"/>
    <mergeCell ref="BN47:BP47"/>
    <mergeCell ref="BQ47:BR47"/>
    <mergeCell ref="BS47:BU47"/>
    <mergeCell ref="BV47:BX47"/>
    <mergeCell ref="BY47:BZ47"/>
    <mergeCell ref="CA47:CC47"/>
    <mergeCell ref="AX47:AZ47"/>
    <mergeCell ref="BA47:BB47"/>
    <mergeCell ref="BC47:BE47"/>
    <mergeCell ref="BF47:BH47"/>
    <mergeCell ref="BI47:BJ47"/>
    <mergeCell ref="BK47:BM47"/>
    <mergeCell ref="AH47:AJ47"/>
    <mergeCell ref="AK47:AL47"/>
    <mergeCell ref="AM47:AO47"/>
    <mergeCell ref="AP47:AR47"/>
    <mergeCell ref="AS47:AT47"/>
    <mergeCell ref="AU47:AW47"/>
    <mergeCell ref="GT46:GV46"/>
    <mergeCell ref="A47:D47"/>
    <mergeCell ref="M47:N47"/>
    <mergeCell ref="O47:Q47"/>
    <mergeCell ref="R47:T47"/>
    <mergeCell ref="U47:V47"/>
    <mergeCell ref="W47:Y47"/>
    <mergeCell ref="Z47:AB47"/>
    <mergeCell ref="AC47:AD47"/>
    <mergeCell ref="AE47:AG47"/>
    <mergeCell ref="GD46:GF46"/>
    <mergeCell ref="GG46:GH46"/>
    <mergeCell ref="GI46:GK46"/>
    <mergeCell ref="GL46:GN46"/>
    <mergeCell ref="GO46:GP46"/>
    <mergeCell ref="GQ46:GS46"/>
    <mergeCell ref="FN46:FP46"/>
    <mergeCell ref="FQ46:FR46"/>
    <mergeCell ref="FS46:FU46"/>
    <mergeCell ref="FV46:FX46"/>
    <mergeCell ref="FY46:FZ46"/>
    <mergeCell ref="GA46:GC46"/>
    <mergeCell ref="EX46:EZ46"/>
    <mergeCell ref="FA46:FB46"/>
    <mergeCell ref="FC46:FE46"/>
    <mergeCell ref="FF46:FH46"/>
    <mergeCell ref="FI46:FJ46"/>
    <mergeCell ref="FK46:FM46"/>
    <mergeCell ref="EH46:EJ46"/>
    <mergeCell ref="EK46:EL46"/>
    <mergeCell ref="EM46:EO46"/>
    <mergeCell ref="EP46:ER46"/>
    <mergeCell ref="ES46:ET46"/>
    <mergeCell ref="EU46:EW46"/>
    <mergeCell ref="DR46:DT46"/>
    <mergeCell ref="DU46:DV46"/>
    <mergeCell ref="DW46:DY46"/>
    <mergeCell ref="DZ46:EB46"/>
    <mergeCell ref="EC46:ED46"/>
    <mergeCell ref="EE46:EG46"/>
    <mergeCell ref="DB46:DD46"/>
    <mergeCell ref="DE46:DF46"/>
    <mergeCell ref="DG46:DI46"/>
    <mergeCell ref="DJ46:DL46"/>
    <mergeCell ref="DM46:DN46"/>
    <mergeCell ref="DO46:DQ46"/>
    <mergeCell ref="CL46:CN46"/>
    <mergeCell ref="CO46:CP46"/>
    <mergeCell ref="CQ46:CS46"/>
    <mergeCell ref="CT46:CV46"/>
    <mergeCell ref="CW46:CX46"/>
    <mergeCell ref="CY46:DA46"/>
    <mergeCell ref="BV46:BX46"/>
    <mergeCell ref="BY46:BZ46"/>
    <mergeCell ref="CA46:CC46"/>
    <mergeCell ref="CD46:CF46"/>
    <mergeCell ref="CG46:CH46"/>
    <mergeCell ref="CI46:CK46"/>
    <mergeCell ref="BF46:BH46"/>
    <mergeCell ref="BI46:BJ46"/>
    <mergeCell ref="BK46:BM46"/>
    <mergeCell ref="BN46:BP46"/>
    <mergeCell ref="BQ46:BR46"/>
    <mergeCell ref="BS46:BU46"/>
    <mergeCell ref="AP46:AR46"/>
    <mergeCell ref="AS46:AT46"/>
    <mergeCell ref="AU46:AW46"/>
    <mergeCell ref="AX46:AZ46"/>
    <mergeCell ref="BA46:BB46"/>
    <mergeCell ref="BC46:BE46"/>
    <mergeCell ref="Z46:AB46"/>
    <mergeCell ref="AC46:AD46"/>
    <mergeCell ref="AE46:AG46"/>
    <mergeCell ref="AH46:AJ46"/>
    <mergeCell ref="AK46:AL46"/>
    <mergeCell ref="AM46:AO46"/>
    <mergeCell ref="A46:D46"/>
    <mergeCell ref="M46:N46"/>
    <mergeCell ref="O46:Q46"/>
    <mergeCell ref="R46:T46"/>
    <mergeCell ref="U46:V46"/>
    <mergeCell ref="W46:Y46"/>
    <mergeCell ref="GL44:GN44"/>
    <mergeCell ref="GO44:GP44"/>
    <mergeCell ref="GQ44:GS44"/>
    <mergeCell ref="GT44:GV44"/>
    <mergeCell ref="A45:D45"/>
    <mergeCell ref="E45:GV45"/>
    <mergeCell ref="FV44:FX44"/>
    <mergeCell ref="FY44:FZ44"/>
    <mergeCell ref="GA44:GC44"/>
    <mergeCell ref="GD44:GF44"/>
    <mergeCell ref="GG44:GH44"/>
    <mergeCell ref="GI44:GK44"/>
    <mergeCell ref="FF44:FH44"/>
    <mergeCell ref="FI44:FJ44"/>
    <mergeCell ref="FK44:FM44"/>
    <mergeCell ref="FN44:FP44"/>
    <mergeCell ref="FQ44:FR44"/>
    <mergeCell ref="FS44:FU44"/>
    <mergeCell ref="EP44:ER44"/>
    <mergeCell ref="ES44:ET44"/>
    <mergeCell ref="EU44:EW44"/>
    <mergeCell ref="EX44:EZ44"/>
    <mergeCell ref="FA44:FB44"/>
    <mergeCell ref="FC44:FE44"/>
    <mergeCell ref="DZ44:EB44"/>
    <mergeCell ref="EC44:ED44"/>
    <mergeCell ref="EE44:EG44"/>
    <mergeCell ref="EH44:EJ44"/>
    <mergeCell ref="EK44:EL44"/>
    <mergeCell ref="EM44:EO44"/>
    <mergeCell ref="DJ44:DL44"/>
    <mergeCell ref="DM44:DN44"/>
    <mergeCell ref="DO44:DQ44"/>
    <mergeCell ref="DR44:DT44"/>
    <mergeCell ref="DU44:DV44"/>
    <mergeCell ref="DW44:DY44"/>
    <mergeCell ref="CT44:CV44"/>
    <mergeCell ref="CW44:CX44"/>
    <mergeCell ref="CY44:DA44"/>
    <mergeCell ref="DB44:DD44"/>
    <mergeCell ref="DE44:DF44"/>
    <mergeCell ref="DG44:DI44"/>
    <mergeCell ref="CD44:CF44"/>
    <mergeCell ref="CG44:CH44"/>
    <mergeCell ref="CI44:CK44"/>
    <mergeCell ref="CL44:CN44"/>
    <mergeCell ref="CO44:CP44"/>
    <mergeCell ref="CQ44:CS44"/>
    <mergeCell ref="BN44:BP44"/>
    <mergeCell ref="BQ44:BR44"/>
    <mergeCell ref="BS44:BU44"/>
    <mergeCell ref="BV44:BX44"/>
    <mergeCell ref="BY44:BZ44"/>
    <mergeCell ref="CA44:CC44"/>
    <mergeCell ref="AX44:AZ44"/>
    <mergeCell ref="BA44:BB44"/>
    <mergeCell ref="BC44:BE44"/>
    <mergeCell ref="BF44:BH44"/>
    <mergeCell ref="BI44:BJ44"/>
    <mergeCell ref="BK44:BM44"/>
    <mergeCell ref="AH44:AJ44"/>
    <mergeCell ref="AK44:AL44"/>
    <mergeCell ref="AM44:AO44"/>
    <mergeCell ref="AP44:AR44"/>
    <mergeCell ref="AS44:AT44"/>
    <mergeCell ref="AU44:AW44"/>
    <mergeCell ref="GT43:GV43"/>
    <mergeCell ref="A44:L44"/>
    <mergeCell ref="M44:N44"/>
    <mergeCell ref="O44:Q44"/>
    <mergeCell ref="R44:T44"/>
    <mergeCell ref="U44:V44"/>
    <mergeCell ref="W44:Y44"/>
    <mergeCell ref="Z44:AB44"/>
    <mergeCell ref="AC44:AD44"/>
    <mergeCell ref="AE44:AG44"/>
    <mergeCell ref="GD43:GF43"/>
    <mergeCell ref="GG43:GH43"/>
    <mergeCell ref="GI43:GK43"/>
    <mergeCell ref="GL43:GN43"/>
    <mergeCell ref="GO43:GP43"/>
    <mergeCell ref="GQ43:GS43"/>
    <mergeCell ref="FN43:FP43"/>
    <mergeCell ref="FQ43:FR43"/>
    <mergeCell ref="FS43:FU43"/>
    <mergeCell ref="FV43:FX43"/>
    <mergeCell ref="FY43:FZ43"/>
    <mergeCell ref="GA43:GC43"/>
    <mergeCell ref="EX43:EZ43"/>
    <mergeCell ref="FA43:FB43"/>
    <mergeCell ref="FC43:FE43"/>
    <mergeCell ref="FF43:FH43"/>
    <mergeCell ref="FI43:FJ43"/>
    <mergeCell ref="FK43:FM43"/>
    <mergeCell ref="EH43:EJ43"/>
    <mergeCell ref="EK43:EL43"/>
    <mergeCell ref="EM43:EO43"/>
    <mergeCell ref="EP43:ER43"/>
    <mergeCell ref="ES43:ET43"/>
    <mergeCell ref="EU43:EW43"/>
    <mergeCell ref="DR43:DT43"/>
    <mergeCell ref="DU43:DV43"/>
    <mergeCell ref="DW43:DY43"/>
    <mergeCell ref="DZ43:EB43"/>
    <mergeCell ref="EC43:ED43"/>
    <mergeCell ref="EE43:EG43"/>
    <mergeCell ref="DB43:DD43"/>
    <mergeCell ref="DE43:DF43"/>
    <mergeCell ref="DG43:DI43"/>
    <mergeCell ref="DJ43:DL43"/>
    <mergeCell ref="DM43:DN43"/>
    <mergeCell ref="DO43:DQ43"/>
    <mergeCell ref="CL43:CN43"/>
    <mergeCell ref="CO43:CP43"/>
    <mergeCell ref="CQ43:CS43"/>
    <mergeCell ref="CT43:CV43"/>
    <mergeCell ref="CW43:CX43"/>
    <mergeCell ref="CY43:DA43"/>
    <mergeCell ref="BV43:BX43"/>
    <mergeCell ref="BY43:BZ43"/>
    <mergeCell ref="CA43:CC43"/>
    <mergeCell ref="CD43:CF43"/>
    <mergeCell ref="CG43:CH43"/>
    <mergeCell ref="CI43:CK43"/>
    <mergeCell ref="BF43:BH43"/>
    <mergeCell ref="BI43:BJ43"/>
    <mergeCell ref="BK43:BM43"/>
    <mergeCell ref="BN43:BP43"/>
    <mergeCell ref="BQ43:BR43"/>
    <mergeCell ref="BS43:BU43"/>
    <mergeCell ref="AP43:AR43"/>
    <mergeCell ref="AS43:AT43"/>
    <mergeCell ref="AU43:AW43"/>
    <mergeCell ref="AX43:AZ43"/>
    <mergeCell ref="BA43:BB43"/>
    <mergeCell ref="BC43:BE43"/>
    <mergeCell ref="Z43:AB43"/>
    <mergeCell ref="AC43:AD43"/>
    <mergeCell ref="AE43:AG43"/>
    <mergeCell ref="AH43:AJ43"/>
    <mergeCell ref="AK43:AL43"/>
    <mergeCell ref="AM43:AO43"/>
    <mergeCell ref="GL42:GN42"/>
    <mergeCell ref="GO42:GP42"/>
    <mergeCell ref="GQ42:GS42"/>
    <mergeCell ref="GT42:GV42"/>
    <mergeCell ref="A43:L43"/>
    <mergeCell ref="M43:N43"/>
    <mergeCell ref="O43:Q43"/>
    <mergeCell ref="R43:T43"/>
    <mergeCell ref="U43:V43"/>
    <mergeCell ref="W43:Y43"/>
    <mergeCell ref="FV42:FX42"/>
    <mergeCell ref="FY42:FZ42"/>
    <mergeCell ref="GA42:GC42"/>
    <mergeCell ref="GD42:GF42"/>
    <mergeCell ref="GG42:GH42"/>
    <mergeCell ref="GI42:GK42"/>
    <mergeCell ref="FF42:FH42"/>
    <mergeCell ref="FI42:FJ42"/>
    <mergeCell ref="FK42:FM42"/>
    <mergeCell ref="FN42:FP42"/>
    <mergeCell ref="FQ42:FR42"/>
    <mergeCell ref="FS42:FU42"/>
    <mergeCell ref="EP42:ER42"/>
    <mergeCell ref="ES42:ET42"/>
    <mergeCell ref="EU42:EW42"/>
    <mergeCell ref="EX42:EZ42"/>
    <mergeCell ref="FA42:FB42"/>
    <mergeCell ref="FC42:FE42"/>
    <mergeCell ref="DZ42:EB42"/>
    <mergeCell ref="EC42:ED42"/>
    <mergeCell ref="EE42:EG42"/>
    <mergeCell ref="EH42:EJ42"/>
    <mergeCell ref="EK42:EL42"/>
    <mergeCell ref="EM42:EO42"/>
    <mergeCell ref="DJ42:DL42"/>
    <mergeCell ref="DM42:DN42"/>
    <mergeCell ref="DO42:DQ42"/>
    <mergeCell ref="DR42:DT42"/>
    <mergeCell ref="DU42:DV42"/>
    <mergeCell ref="DW42:DY42"/>
    <mergeCell ref="CT42:CV42"/>
    <mergeCell ref="CW42:CX42"/>
    <mergeCell ref="CY42:DA42"/>
    <mergeCell ref="DB42:DD42"/>
    <mergeCell ref="DE42:DF42"/>
    <mergeCell ref="DG42:DI42"/>
    <mergeCell ref="CD42:CF42"/>
    <mergeCell ref="CG42:CH42"/>
    <mergeCell ref="CI42:CK42"/>
    <mergeCell ref="CL42:CN42"/>
    <mergeCell ref="CO42:CP42"/>
    <mergeCell ref="CQ42:CS42"/>
    <mergeCell ref="BN42:BP42"/>
    <mergeCell ref="BQ42:BR42"/>
    <mergeCell ref="BS42:BU42"/>
    <mergeCell ref="BV42:BX42"/>
    <mergeCell ref="BY42:BZ42"/>
    <mergeCell ref="CA42:CC42"/>
    <mergeCell ref="AX42:AZ42"/>
    <mergeCell ref="BA42:BB42"/>
    <mergeCell ref="BC42:BE42"/>
    <mergeCell ref="BF42:BH42"/>
    <mergeCell ref="BI42:BJ42"/>
    <mergeCell ref="BK42:BM42"/>
    <mergeCell ref="AH42:AJ42"/>
    <mergeCell ref="AK42:AL42"/>
    <mergeCell ref="AM42:AO42"/>
    <mergeCell ref="AP42:AR42"/>
    <mergeCell ref="AS42:AT42"/>
    <mergeCell ref="AU42:AW42"/>
    <mergeCell ref="GT41:GV41"/>
    <mergeCell ref="A42:D42"/>
    <mergeCell ref="M42:N42"/>
    <mergeCell ref="O42:Q42"/>
    <mergeCell ref="R42:T42"/>
    <mergeCell ref="U42:V42"/>
    <mergeCell ref="W42:Y42"/>
    <mergeCell ref="Z42:AB42"/>
    <mergeCell ref="AC42:AD42"/>
    <mergeCell ref="AE42:AG42"/>
    <mergeCell ref="GD41:GF41"/>
    <mergeCell ref="GG41:GH41"/>
    <mergeCell ref="GI41:GK41"/>
    <mergeCell ref="GL41:GN41"/>
    <mergeCell ref="GO41:GP41"/>
    <mergeCell ref="GQ41:GS41"/>
    <mergeCell ref="FN41:FP41"/>
    <mergeCell ref="FQ41:FR41"/>
    <mergeCell ref="FS41:FU41"/>
    <mergeCell ref="FV41:FX41"/>
    <mergeCell ref="FY41:FZ41"/>
    <mergeCell ref="GA41:GC41"/>
    <mergeCell ref="EX41:EZ41"/>
    <mergeCell ref="FA41:FB41"/>
    <mergeCell ref="FC41:FE41"/>
    <mergeCell ref="FF41:FH41"/>
    <mergeCell ref="FI41:FJ41"/>
    <mergeCell ref="FK41:FM41"/>
    <mergeCell ref="EH41:EJ41"/>
    <mergeCell ref="EK41:EL41"/>
    <mergeCell ref="EM41:EO41"/>
    <mergeCell ref="EP41:ER41"/>
    <mergeCell ref="ES41:ET41"/>
    <mergeCell ref="EU41:EW41"/>
    <mergeCell ref="DR41:DT41"/>
    <mergeCell ref="DU41:DV41"/>
    <mergeCell ref="DW41:DY41"/>
    <mergeCell ref="DZ41:EB41"/>
    <mergeCell ref="EC41:ED41"/>
    <mergeCell ref="EE41:EG41"/>
    <mergeCell ref="DB41:DD41"/>
    <mergeCell ref="DE41:DF41"/>
    <mergeCell ref="DG41:DI41"/>
    <mergeCell ref="DJ41:DL41"/>
    <mergeCell ref="DM41:DN41"/>
    <mergeCell ref="DO41:DQ41"/>
    <mergeCell ref="CL41:CN41"/>
    <mergeCell ref="CO41:CP41"/>
    <mergeCell ref="CQ41:CS41"/>
    <mergeCell ref="CT41:CV41"/>
    <mergeCell ref="CW41:CX41"/>
    <mergeCell ref="CY41:DA41"/>
    <mergeCell ref="BV41:BX41"/>
    <mergeCell ref="BY41:BZ41"/>
    <mergeCell ref="CA41:CC41"/>
    <mergeCell ref="CD41:CF41"/>
    <mergeCell ref="CG41:CH41"/>
    <mergeCell ref="CI41:CK41"/>
    <mergeCell ref="BF41:BH41"/>
    <mergeCell ref="BI41:BJ41"/>
    <mergeCell ref="BK41:BM41"/>
    <mergeCell ref="BN41:BP41"/>
    <mergeCell ref="BQ41:BR41"/>
    <mergeCell ref="BS41:BU41"/>
    <mergeCell ref="AP41:AR41"/>
    <mergeCell ref="AS41:AT41"/>
    <mergeCell ref="AU41:AW41"/>
    <mergeCell ref="AX41:AZ41"/>
    <mergeCell ref="BA41:BB41"/>
    <mergeCell ref="BC41:BE41"/>
    <mergeCell ref="Z41:AB41"/>
    <mergeCell ref="AC41:AD41"/>
    <mergeCell ref="AE41:AG41"/>
    <mergeCell ref="AH41:AJ41"/>
    <mergeCell ref="AK41:AL41"/>
    <mergeCell ref="AM41:AO41"/>
    <mergeCell ref="A41:D41"/>
    <mergeCell ref="M41:N41"/>
    <mergeCell ref="O41:Q41"/>
    <mergeCell ref="R41:T41"/>
    <mergeCell ref="U41:V41"/>
    <mergeCell ref="W41:Y41"/>
    <mergeCell ref="GL39:GN39"/>
    <mergeCell ref="GO39:GP39"/>
    <mergeCell ref="GQ39:GS39"/>
    <mergeCell ref="GT39:GV39"/>
    <mergeCell ref="A40:D40"/>
    <mergeCell ref="E40:GV40"/>
    <mergeCell ref="FV39:FX39"/>
    <mergeCell ref="FY39:FZ39"/>
    <mergeCell ref="GA39:GC39"/>
    <mergeCell ref="GD39:GF39"/>
    <mergeCell ref="GG39:GH39"/>
    <mergeCell ref="GI39:GK39"/>
    <mergeCell ref="FF39:FH39"/>
    <mergeCell ref="FI39:FJ39"/>
    <mergeCell ref="FK39:FM39"/>
    <mergeCell ref="FN39:FP39"/>
    <mergeCell ref="FQ39:FR39"/>
    <mergeCell ref="FS39:FU39"/>
    <mergeCell ref="EP39:ER39"/>
    <mergeCell ref="ES39:ET39"/>
    <mergeCell ref="EU39:EW39"/>
    <mergeCell ref="EX39:EZ39"/>
    <mergeCell ref="FA39:FB39"/>
    <mergeCell ref="FC39:FE39"/>
    <mergeCell ref="DZ39:EB39"/>
    <mergeCell ref="EC39:ED39"/>
    <mergeCell ref="EE39:EG39"/>
    <mergeCell ref="EH39:EJ39"/>
    <mergeCell ref="EK39:EL39"/>
    <mergeCell ref="EM39:EO39"/>
    <mergeCell ref="DJ39:DL39"/>
    <mergeCell ref="DM39:DN39"/>
    <mergeCell ref="DO39:DQ39"/>
    <mergeCell ref="DR39:DT39"/>
    <mergeCell ref="DU39:DV39"/>
    <mergeCell ref="DW39:DY39"/>
    <mergeCell ref="CT39:CV39"/>
    <mergeCell ref="CW39:CX39"/>
    <mergeCell ref="CY39:DA39"/>
    <mergeCell ref="DB39:DD39"/>
    <mergeCell ref="DE39:DF39"/>
    <mergeCell ref="DG39:DI39"/>
    <mergeCell ref="CD39:CF39"/>
    <mergeCell ref="CG39:CH39"/>
    <mergeCell ref="CI39:CK39"/>
    <mergeCell ref="CL39:CN39"/>
    <mergeCell ref="CO39:CP39"/>
    <mergeCell ref="CQ39:CS39"/>
    <mergeCell ref="BN39:BP39"/>
    <mergeCell ref="BQ39:BR39"/>
    <mergeCell ref="BS39:BU39"/>
    <mergeCell ref="BV39:BX39"/>
    <mergeCell ref="BY39:BZ39"/>
    <mergeCell ref="CA39:CC39"/>
    <mergeCell ref="AX39:AZ39"/>
    <mergeCell ref="BA39:BB39"/>
    <mergeCell ref="BC39:BE39"/>
    <mergeCell ref="BF39:BH39"/>
    <mergeCell ref="BI39:BJ39"/>
    <mergeCell ref="BK39:BM39"/>
    <mergeCell ref="AH39:AJ39"/>
    <mergeCell ref="AK39:AL39"/>
    <mergeCell ref="AM39:AO39"/>
    <mergeCell ref="AP39:AR39"/>
    <mergeCell ref="AS39:AT39"/>
    <mergeCell ref="AU39:AW39"/>
    <mergeCell ref="GT38:GV38"/>
    <mergeCell ref="A39:L39"/>
    <mergeCell ref="M39:N39"/>
    <mergeCell ref="O39:Q39"/>
    <mergeCell ref="R39:T39"/>
    <mergeCell ref="U39:V39"/>
    <mergeCell ref="W39:Y39"/>
    <mergeCell ref="Z39:AB39"/>
    <mergeCell ref="AC39:AD39"/>
    <mergeCell ref="AE39:AG39"/>
    <mergeCell ref="GD38:GF38"/>
    <mergeCell ref="GG38:GH38"/>
    <mergeCell ref="GI38:GK38"/>
    <mergeCell ref="GL38:GN38"/>
    <mergeCell ref="GO38:GP38"/>
    <mergeCell ref="GQ38:GS38"/>
    <mergeCell ref="FN38:FP38"/>
    <mergeCell ref="FQ38:FR38"/>
    <mergeCell ref="FS38:FU38"/>
    <mergeCell ref="FV38:FX38"/>
    <mergeCell ref="FY38:FZ38"/>
    <mergeCell ref="GA38:GC38"/>
    <mergeCell ref="EX38:EZ38"/>
    <mergeCell ref="FA38:FB38"/>
    <mergeCell ref="FC38:FE38"/>
    <mergeCell ref="FF38:FH38"/>
    <mergeCell ref="FI38:FJ38"/>
    <mergeCell ref="FK38:FM38"/>
    <mergeCell ref="EH38:EJ38"/>
    <mergeCell ref="EK38:EL38"/>
    <mergeCell ref="EM38:EO38"/>
    <mergeCell ref="EP38:ER38"/>
    <mergeCell ref="ES38:ET38"/>
    <mergeCell ref="EU38:EW38"/>
    <mergeCell ref="DR38:DT38"/>
    <mergeCell ref="DU38:DV38"/>
    <mergeCell ref="DW38:DY38"/>
    <mergeCell ref="DZ38:EB38"/>
    <mergeCell ref="EC38:ED38"/>
    <mergeCell ref="EE38:EG38"/>
    <mergeCell ref="DB38:DD38"/>
    <mergeCell ref="DE38:DF38"/>
    <mergeCell ref="DG38:DI38"/>
    <mergeCell ref="DJ38:DL38"/>
    <mergeCell ref="DM38:DN38"/>
    <mergeCell ref="DO38:DQ38"/>
    <mergeCell ref="CL38:CN38"/>
    <mergeCell ref="CO38:CP38"/>
    <mergeCell ref="CQ38:CS38"/>
    <mergeCell ref="CT38:CV38"/>
    <mergeCell ref="CW38:CX38"/>
    <mergeCell ref="CY38:DA38"/>
    <mergeCell ref="BV38:BX38"/>
    <mergeCell ref="BY38:BZ38"/>
    <mergeCell ref="CA38:CC38"/>
    <mergeCell ref="CD38:CF38"/>
    <mergeCell ref="CG38:CH38"/>
    <mergeCell ref="CI38:CK38"/>
    <mergeCell ref="BF38:BH38"/>
    <mergeCell ref="BI38:BJ38"/>
    <mergeCell ref="BK38:BM38"/>
    <mergeCell ref="BN38:BP38"/>
    <mergeCell ref="BQ38:BR38"/>
    <mergeCell ref="BS38:BU38"/>
    <mergeCell ref="AP38:AR38"/>
    <mergeCell ref="AS38:AT38"/>
    <mergeCell ref="AU38:AW38"/>
    <mergeCell ref="AX38:AZ38"/>
    <mergeCell ref="BA38:BB38"/>
    <mergeCell ref="BC38:BE38"/>
    <mergeCell ref="Z38:AB38"/>
    <mergeCell ref="AC38:AD38"/>
    <mergeCell ref="AE38:AG38"/>
    <mergeCell ref="AH38:AJ38"/>
    <mergeCell ref="AK38:AL38"/>
    <mergeCell ref="AM38:AO38"/>
    <mergeCell ref="GL37:GN37"/>
    <mergeCell ref="GO37:GP37"/>
    <mergeCell ref="GQ37:GS37"/>
    <mergeCell ref="GT37:GV37"/>
    <mergeCell ref="A38:D38"/>
    <mergeCell ref="M38:N38"/>
    <mergeCell ref="O38:Q38"/>
    <mergeCell ref="R38:T38"/>
    <mergeCell ref="U38:V38"/>
    <mergeCell ref="W38:Y38"/>
    <mergeCell ref="FV37:FX37"/>
    <mergeCell ref="FY37:FZ37"/>
    <mergeCell ref="GA37:GC37"/>
    <mergeCell ref="GD37:GF37"/>
    <mergeCell ref="GG37:GH37"/>
    <mergeCell ref="GI37:GK37"/>
    <mergeCell ref="FF37:FH37"/>
    <mergeCell ref="FI37:FJ37"/>
    <mergeCell ref="FK37:FM37"/>
    <mergeCell ref="FN37:FP37"/>
    <mergeCell ref="FQ37:FR37"/>
    <mergeCell ref="FS37:FU37"/>
    <mergeCell ref="EP37:ER37"/>
    <mergeCell ref="ES37:ET37"/>
    <mergeCell ref="EU37:EW37"/>
    <mergeCell ref="EX37:EZ37"/>
    <mergeCell ref="FA37:FB37"/>
    <mergeCell ref="FC37:FE37"/>
    <mergeCell ref="DZ37:EB37"/>
    <mergeCell ref="EC37:ED37"/>
    <mergeCell ref="EE37:EG37"/>
    <mergeCell ref="EH37:EJ37"/>
    <mergeCell ref="EK37:EL37"/>
    <mergeCell ref="EM37:EO37"/>
    <mergeCell ref="DJ37:DL37"/>
    <mergeCell ref="DM37:DN37"/>
    <mergeCell ref="DO37:DQ37"/>
    <mergeCell ref="DR37:DT37"/>
    <mergeCell ref="DU37:DV37"/>
    <mergeCell ref="DW37:DY37"/>
    <mergeCell ref="CT37:CV37"/>
    <mergeCell ref="CW37:CX37"/>
    <mergeCell ref="CY37:DA37"/>
    <mergeCell ref="DB37:DD37"/>
    <mergeCell ref="DE37:DF37"/>
    <mergeCell ref="DG37:DI37"/>
    <mergeCell ref="CD37:CF37"/>
    <mergeCell ref="CG37:CH37"/>
    <mergeCell ref="CI37:CK37"/>
    <mergeCell ref="CL37:CN37"/>
    <mergeCell ref="CO37:CP37"/>
    <mergeCell ref="CQ37:CS37"/>
    <mergeCell ref="BN37:BP37"/>
    <mergeCell ref="BQ37:BR37"/>
    <mergeCell ref="BS37:BU37"/>
    <mergeCell ref="BV37:BX37"/>
    <mergeCell ref="BY37:BZ37"/>
    <mergeCell ref="CA37:CC37"/>
    <mergeCell ref="AX37:AZ37"/>
    <mergeCell ref="BA37:BB37"/>
    <mergeCell ref="BC37:BE37"/>
    <mergeCell ref="BF37:BH37"/>
    <mergeCell ref="BI37:BJ37"/>
    <mergeCell ref="BK37:BM37"/>
    <mergeCell ref="AH37:AJ37"/>
    <mergeCell ref="AK37:AL37"/>
    <mergeCell ref="AM37:AO37"/>
    <mergeCell ref="AP37:AR37"/>
    <mergeCell ref="AS37:AT37"/>
    <mergeCell ref="AU37:AW37"/>
    <mergeCell ref="GT36:GV36"/>
    <mergeCell ref="A37:D37"/>
    <mergeCell ref="M37:N37"/>
    <mergeCell ref="O37:Q37"/>
    <mergeCell ref="R37:T37"/>
    <mergeCell ref="U37:V37"/>
    <mergeCell ref="W37:Y37"/>
    <mergeCell ref="Z37:AB37"/>
    <mergeCell ref="AC37:AD37"/>
    <mergeCell ref="AE37:AG37"/>
    <mergeCell ref="GD36:GF36"/>
    <mergeCell ref="GG36:GH36"/>
    <mergeCell ref="GI36:GK36"/>
    <mergeCell ref="GL36:GN36"/>
    <mergeCell ref="GO36:GP36"/>
    <mergeCell ref="GQ36:GS36"/>
    <mergeCell ref="FN36:FP36"/>
    <mergeCell ref="FQ36:FR36"/>
    <mergeCell ref="FS36:FU36"/>
    <mergeCell ref="FV36:FX36"/>
    <mergeCell ref="FY36:FZ36"/>
    <mergeCell ref="GA36:GC36"/>
    <mergeCell ref="EX36:EZ36"/>
    <mergeCell ref="FA36:FB36"/>
    <mergeCell ref="FC36:FE36"/>
    <mergeCell ref="FF36:FH36"/>
    <mergeCell ref="FI36:FJ36"/>
    <mergeCell ref="FK36:FM36"/>
    <mergeCell ref="EH36:EJ36"/>
    <mergeCell ref="EK36:EL36"/>
    <mergeCell ref="EM36:EO36"/>
    <mergeCell ref="EP36:ER36"/>
    <mergeCell ref="ES36:ET36"/>
    <mergeCell ref="EU36:EW36"/>
    <mergeCell ref="DR36:DT36"/>
    <mergeCell ref="DU36:DV36"/>
    <mergeCell ref="DW36:DY36"/>
    <mergeCell ref="DZ36:EB36"/>
    <mergeCell ref="EC36:ED36"/>
    <mergeCell ref="EE36:EG36"/>
    <mergeCell ref="DB36:DD36"/>
    <mergeCell ref="DE36:DF36"/>
    <mergeCell ref="DG36:DI36"/>
    <mergeCell ref="DJ36:DL36"/>
    <mergeCell ref="DM36:DN36"/>
    <mergeCell ref="DO36:DQ36"/>
    <mergeCell ref="CL36:CN36"/>
    <mergeCell ref="CO36:CP36"/>
    <mergeCell ref="CQ36:CS36"/>
    <mergeCell ref="CT36:CV36"/>
    <mergeCell ref="CW36:CX36"/>
    <mergeCell ref="CY36:DA36"/>
    <mergeCell ref="BV36:BX36"/>
    <mergeCell ref="BY36:BZ36"/>
    <mergeCell ref="CA36:CC36"/>
    <mergeCell ref="CD36:CF36"/>
    <mergeCell ref="CG36:CH36"/>
    <mergeCell ref="CI36:CK36"/>
    <mergeCell ref="BF36:BH36"/>
    <mergeCell ref="BI36:BJ36"/>
    <mergeCell ref="BK36:BM36"/>
    <mergeCell ref="BN36:BP36"/>
    <mergeCell ref="BQ36:BR36"/>
    <mergeCell ref="BS36:BU36"/>
    <mergeCell ref="AP36:AR36"/>
    <mergeCell ref="AS36:AT36"/>
    <mergeCell ref="AU36:AW36"/>
    <mergeCell ref="AX36:AZ36"/>
    <mergeCell ref="BA36:BB36"/>
    <mergeCell ref="BC36:BE36"/>
    <mergeCell ref="Z36:AB36"/>
    <mergeCell ref="AC36:AD36"/>
    <mergeCell ref="AE36:AG36"/>
    <mergeCell ref="AH36:AJ36"/>
    <mergeCell ref="AK36:AL36"/>
    <mergeCell ref="AM36:AO36"/>
    <mergeCell ref="A36:D36"/>
    <mergeCell ref="M36:N36"/>
    <mergeCell ref="O36:Q36"/>
    <mergeCell ref="R36:T36"/>
    <mergeCell ref="U36:V36"/>
    <mergeCell ref="W36:Y36"/>
    <mergeCell ref="GL33:GN34"/>
    <mergeCell ref="GO33:GP34"/>
    <mergeCell ref="GQ33:GS34"/>
    <mergeCell ref="GT33:GV34"/>
    <mergeCell ref="A35:D35"/>
    <mergeCell ref="E35:GV35"/>
    <mergeCell ref="FV33:FX34"/>
    <mergeCell ref="FY33:FZ34"/>
    <mergeCell ref="GA33:GC34"/>
    <mergeCell ref="GD33:GF34"/>
    <mergeCell ref="GG33:GH34"/>
    <mergeCell ref="GI33:GK34"/>
    <mergeCell ref="FF33:FH34"/>
    <mergeCell ref="FI33:FJ34"/>
    <mergeCell ref="FK33:FM34"/>
    <mergeCell ref="FN33:FP34"/>
    <mergeCell ref="FQ33:FR34"/>
    <mergeCell ref="FS33:FU34"/>
    <mergeCell ref="EP33:ER34"/>
    <mergeCell ref="ES33:ET34"/>
    <mergeCell ref="EU33:EW34"/>
    <mergeCell ref="EX33:EZ34"/>
    <mergeCell ref="FA33:FB34"/>
    <mergeCell ref="FC33:FE34"/>
    <mergeCell ref="DZ33:EB34"/>
    <mergeCell ref="EC33:ED34"/>
    <mergeCell ref="EE33:EG34"/>
    <mergeCell ref="EH33:EJ34"/>
    <mergeCell ref="EK33:EL34"/>
    <mergeCell ref="EM33:EO34"/>
    <mergeCell ref="DJ33:DL34"/>
    <mergeCell ref="DM33:DN34"/>
    <mergeCell ref="DO33:DQ34"/>
    <mergeCell ref="DR33:DT34"/>
    <mergeCell ref="DU33:DV34"/>
    <mergeCell ref="DW33:DY34"/>
    <mergeCell ref="CT33:CV34"/>
    <mergeCell ref="CW33:CX34"/>
    <mergeCell ref="CY33:DA34"/>
    <mergeCell ref="DB33:DD34"/>
    <mergeCell ref="DE33:DF34"/>
    <mergeCell ref="DG33:DI34"/>
    <mergeCell ref="CD33:CF34"/>
    <mergeCell ref="CG33:CH34"/>
    <mergeCell ref="CI33:CK34"/>
    <mergeCell ref="CL33:CN34"/>
    <mergeCell ref="CO33:CP34"/>
    <mergeCell ref="CQ33:CS34"/>
    <mergeCell ref="BN33:BP34"/>
    <mergeCell ref="BQ33:BR34"/>
    <mergeCell ref="BS33:BU34"/>
    <mergeCell ref="BV33:BX34"/>
    <mergeCell ref="BY33:BZ34"/>
    <mergeCell ref="CA33:CC34"/>
    <mergeCell ref="AX33:AZ34"/>
    <mergeCell ref="BA33:BB34"/>
    <mergeCell ref="BC33:BE34"/>
    <mergeCell ref="BF33:BH34"/>
    <mergeCell ref="BI33:BJ34"/>
    <mergeCell ref="BK33:BM34"/>
    <mergeCell ref="AH33:AJ34"/>
    <mergeCell ref="AK33:AL34"/>
    <mergeCell ref="AM33:AO34"/>
    <mergeCell ref="AP33:AR34"/>
    <mergeCell ref="AS33:AT34"/>
    <mergeCell ref="AU33:AW34"/>
    <mergeCell ref="R33:T34"/>
    <mergeCell ref="U33:V34"/>
    <mergeCell ref="W33:Y34"/>
    <mergeCell ref="Z33:AB34"/>
    <mergeCell ref="AC33:AD34"/>
    <mergeCell ref="AE33:AG34"/>
    <mergeCell ref="GG31:GN31"/>
    <mergeCell ref="GO31:GV31"/>
    <mergeCell ref="A32:AR32"/>
    <mergeCell ref="A33:D34"/>
    <mergeCell ref="E33:F33"/>
    <mergeCell ref="G33:H33"/>
    <mergeCell ref="I33:J33"/>
    <mergeCell ref="K33:L33"/>
    <mergeCell ref="M33:N34"/>
    <mergeCell ref="O33:Q34"/>
    <mergeCell ref="EK31:ER31"/>
    <mergeCell ref="ES31:EZ31"/>
    <mergeCell ref="FA31:FH31"/>
    <mergeCell ref="FI31:FP31"/>
    <mergeCell ref="FQ31:FX31"/>
    <mergeCell ref="FY31:GF31"/>
    <mergeCell ref="CO31:CV31"/>
    <mergeCell ref="CW31:DD31"/>
    <mergeCell ref="DE31:DL31"/>
    <mergeCell ref="DM31:DT31"/>
    <mergeCell ref="DU31:EB31"/>
    <mergeCell ref="EC31:EJ31"/>
    <mergeCell ref="AS31:AZ31"/>
    <mergeCell ref="BA31:BH31"/>
    <mergeCell ref="BI31:BP31"/>
    <mergeCell ref="BQ31:BX31"/>
    <mergeCell ref="BY31:CF31"/>
    <mergeCell ref="CG31:CN31"/>
    <mergeCell ref="FY30:GF30"/>
    <mergeCell ref="GG30:GN30"/>
    <mergeCell ref="GO30:GV30"/>
    <mergeCell ref="A31:B31"/>
    <mergeCell ref="C31:D31"/>
    <mergeCell ref="E31:L31"/>
    <mergeCell ref="M31:T31"/>
    <mergeCell ref="U31:AB31"/>
    <mergeCell ref="AC31:AJ31"/>
    <mergeCell ref="AK31:AR31"/>
    <mergeCell ref="EC30:EJ30"/>
    <mergeCell ref="EK30:ER30"/>
    <mergeCell ref="ES30:EZ30"/>
    <mergeCell ref="FA30:FH30"/>
    <mergeCell ref="FI30:FP30"/>
    <mergeCell ref="FQ30:FX30"/>
    <mergeCell ref="CG30:CN30"/>
    <mergeCell ref="CO30:CV30"/>
    <mergeCell ref="CW30:DD30"/>
    <mergeCell ref="DE30:DL30"/>
    <mergeCell ref="DM30:DT30"/>
    <mergeCell ref="DU30:EB30"/>
    <mergeCell ref="AK30:AR30"/>
    <mergeCell ref="AS30:AZ30"/>
    <mergeCell ref="BA30:BH30"/>
    <mergeCell ref="BI30:BP30"/>
    <mergeCell ref="BQ30:BX30"/>
    <mergeCell ref="BY30:CF30"/>
    <mergeCell ref="A30:B30"/>
    <mergeCell ref="C30:D30"/>
    <mergeCell ref="E30:L30"/>
    <mergeCell ref="M30:T30"/>
    <mergeCell ref="U30:AB30"/>
    <mergeCell ref="AC30:AJ30"/>
    <mergeCell ref="FA29:FH29"/>
    <mergeCell ref="FI29:FP29"/>
    <mergeCell ref="FQ29:FX29"/>
    <mergeCell ref="FY29:GF29"/>
    <mergeCell ref="GG29:GN29"/>
    <mergeCell ref="GO29:GV29"/>
    <mergeCell ref="DE29:DL29"/>
    <mergeCell ref="DM29:DT29"/>
    <mergeCell ref="DU29:EB29"/>
    <mergeCell ref="EC29:EJ29"/>
    <mergeCell ref="EK29:ER29"/>
    <mergeCell ref="ES29:EZ29"/>
    <mergeCell ref="BI29:BP29"/>
    <mergeCell ref="BQ29:BX29"/>
    <mergeCell ref="BY29:CF29"/>
    <mergeCell ref="CG29:CN29"/>
    <mergeCell ref="CO29:CV29"/>
    <mergeCell ref="CW29:DD29"/>
    <mergeCell ref="A29:B29"/>
    <mergeCell ref="C29:D29"/>
    <mergeCell ref="E29:L29"/>
    <mergeCell ref="M29:T29"/>
    <mergeCell ref="U29:AB29"/>
    <mergeCell ref="AC29:AJ29"/>
    <mergeCell ref="AK29:AR29"/>
    <mergeCell ref="AS29:AZ29"/>
    <mergeCell ref="BA29:BH29"/>
    <mergeCell ref="ES28:EZ28"/>
    <mergeCell ref="FA28:FH28"/>
    <mergeCell ref="FI28:FP28"/>
    <mergeCell ref="FQ28:FX28"/>
    <mergeCell ref="FY28:GF28"/>
    <mergeCell ref="GG28:GN28"/>
    <mergeCell ref="CW28:DD28"/>
    <mergeCell ref="DE28:DL28"/>
    <mergeCell ref="DM28:DT28"/>
    <mergeCell ref="DU28:EB28"/>
    <mergeCell ref="EC28:EJ28"/>
    <mergeCell ref="EK28:ER28"/>
    <mergeCell ref="BA28:BH28"/>
    <mergeCell ref="BI28:BP28"/>
    <mergeCell ref="BQ28:BX28"/>
    <mergeCell ref="BY28:CF28"/>
    <mergeCell ref="CG28:CN28"/>
    <mergeCell ref="CO28:CV28"/>
    <mergeCell ref="GG27:GN27"/>
    <mergeCell ref="GO27:GV27"/>
    <mergeCell ref="A28:B28"/>
    <mergeCell ref="C28:D28"/>
    <mergeCell ref="E28:L28"/>
    <mergeCell ref="M28:T28"/>
    <mergeCell ref="U28:AB28"/>
    <mergeCell ref="AC28:AJ28"/>
    <mergeCell ref="AK28:AR28"/>
    <mergeCell ref="AS28:AZ28"/>
    <mergeCell ref="EK27:ER27"/>
    <mergeCell ref="ES27:EZ27"/>
    <mergeCell ref="FA27:FH27"/>
    <mergeCell ref="FI27:FP27"/>
    <mergeCell ref="FQ27:FX27"/>
    <mergeCell ref="FY27:GF27"/>
    <mergeCell ref="CO27:CV27"/>
    <mergeCell ref="CW27:DD27"/>
    <mergeCell ref="DE27:DL27"/>
    <mergeCell ref="DM27:DT27"/>
    <mergeCell ref="DU27:EB27"/>
    <mergeCell ref="EC27:EJ27"/>
    <mergeCell ref="AS27:AZ27"/>
    <mergeCell ref="BA27:BH27"/>
    <mergeCell ref="BI27:BP27"/>
    <mergeCell ref="BQ27:BX27"/>
    <mergeCell ref="BY27:CF27"/>
    <mergeCell ref="CG27:CN27"/>
    <mergeCell ref="GO28:GV28"/>
    <mergeCell ref="A27:B27"/>
    <mergeCell ref="C27:D27"/>
    <mergeCell ref="E27:L27"/>
    <mergeCell ref="M27:T27"/>
    <mergeCell ref="U27:AB27"/>
    <mergeCell ref="AC27:AJ27"/>
    <mergeCell ref="AK27:AR27"/>
    <mergeCell ref="EC26:EJ26"/>
    <mergeCell ref="EK26:ER26"/>
    <mergeCell ref="ES26:EZ26"/>
    <mergeCell ref="FA26:FH26"/>
    <mergeCell ref="FI26:FP26"/>
    <mergeCell ref="FQ26:FX26"/>
    <mergeCell ref="CG26:CN26"/>
    <mergeCell ref="CO26:CV26"/>
    <mergeCell ref="CW26:DD26"/>
    <mergeCell ref="DE26:DL26"/>
    <mergeCell ref="DM26:DT26"/>
    <mergeCell ref="DU26:EB26"/>
    <mergeCell ref="AK26:AR26"/>
    <mergeCell ref="AS26:AZ26"/>
    <mergeCell ref="BA26:BH26"/>
    <mergeCell ref="BI26:BP26"/>
    <mergeCell ref="BQ26:BX26"/>
    <mergeCell ref="BY26:CF26"/>
    <mergeCell ref="FQ25:FX25"/>
    <mergeCell ref="FY25:GF25"/>
    <mergeCell ref="GG25:GN25"/>
    <mergeCell ref="GO25:GV25"/>
    <mergeCell ref="A26:B26"/>
    <mergeCell ref="C26:D26"/>
    <mergeCell ref="E26:L26"/>
    <mergeCell ref="M26:T26"/>
    <mergeCell ref="U26:AB26"/>
    <mergeCell ref="AC26:AJ26"/>
    <mergeCell ref="DU25:EB25"/>
    <mergeCell ref="EC25:EJ25"/>
    <mergeCell ref="EK25:ER25"/>
    <mergeCell ref="ES25:EZ25"/>
    <mergeCell ref="FA25:FH25"/>
    <mergeCell ref="FI25:FP25"/>
    <mergeCell ref="BY25:CF25"/>
    <mergeCell ref="CG25:CN25"/>
    <mergeCell ref="CO25:CV25"/>
    <mergeCell ref="CW25:DD25"/>
    <mergeCell ref="DE25:DL25"/>
    <mergeCell ref="DM25:DT25"/>
    <mergeCell ref="AC25:AJ25"/>
    <mergeCell ref="AK25:AR25"/>
    <mergeCell ref="AS25:AZ25"/>
    <mergeCell ref="BA25:BH25"/>
    <mergeCell ref="BI25:BP25"/>
    <mergeCell ref="BQ25:BX25"/>
    <mergeCell ref="FY26:GF26"/>
    <mergeCell ref="GG26:GN26"/>
    <mergeCell ref="GO26:GV26"/>
    <mergeCell ref="GL23:GN23"/>
    <mergeCell ref="GO23:GQ23"/>
    <mergeCell ref="GR23:GS23"/>
    <mergeCell ref="GT23:GV23"/>
    <mergeCell ref="A24:AR24"/>
    <mergeCell ref="A25:B25"/>
    <mergeCell ref="C25:D25"/>
    <mergeCell ref="E25:L25"/>
    <mergeCell ref="M25:T25"/>
    <mergeCell ref="U25:AB25"/>
    <mergeCell ref="FV23:FX23"/>
    <mergeCell ref="FY23:GA23"/>
    <mergeCell ref="GB23:GC23"/>
    <mergeCell ref="GD23:GF23"/>
    <mergeCell ref="GG23:GI23"/>
    <mergeCell ref="GJ23:GK23"/>
    <mergeCell ref="FF23:FH23"/>
    <mergeCell ref="FI23:FK23"/>
    <mergeCell ref="FL23:FM23"/>
    <mergeCell ref="FN23:FP23"/>
    <mergeCell ref="FQ23:FS23"/>
    <mergeCell ref="FT23:FU23"/>
    <mergeCell ref="EP23:ER23"/>
    <mergeCell ref="ES23:EU23"/>
    <mergeCell ref="EV23:EW23"/>
    <mergeCell ref="EX23:EZ23"/>
    <mergeCell ref="FA23:FC23"/>
    <mergeCell ref="FD23:FE23"/>
    <mergeCell ref="DZ23:EB23"/>
    <mergeCell ref="EC23:EE23"/>
    <mergeCell ref="EF23:EG23"/>
    <mergeCell ref="EH23:EJ23"/>
    <mergeCell ref="EK23:EM23"/>
    <mergeCell ref="EN23:EO23"/>
    <mergeCell ref="DJ23:DL23"/>
    <mergeCell ref="DM23:DO23"/>
    <mergeCell ref="DP23:DQ23"/>
    <mergeCell ref="DR23:DT23"/>
    <mergeCell ref="DU23:DW23"/>
    <mergeCell ref="DX23:DY23"/>
    <mergeCell ref="CT23:CV23"/>
    <mergeCell ref="CW23:CY23"/>
    <mergeCell ref="CZ23:DA23"/>
    <mergeCell ref="DB23:DD23"/>
    <mergeCell ref="DE23:DG23"/>
    <mergeCell ref="DH23:DI23"/>
    <mergeCell ref="CD23:CF23"/>
    <mergeCell ref="CG23:CI23"/>
    <mergeCell ref="CJ23:CK23"/>
    <mergeCell ref="CL23:CN23"/>
    <mergeCell ref="CO23:CQ23"/>
    <mergeCell ref="CR23:CS23"/>
    <mergeCell ref="BN23:BP23"/>
    <mergeCell ref="BQ23:BS23"/>
    <mergeCell ref="BT23:BU23"/>
    <mergeCell ref="BV23:BX23"/>
    <mergeCell ref="BY23:CA23"/>
    <mergeCell ref="CB23:CC23"/>
    <mergeCell ref="AX23:AZ23"/>
    <mergeCell ref="BA23:BC23"/>
    <mergeCell ref="BD23:BE23"/>
    <mergeCell ref="BF23:BH23"/>
    <mergeCell ref="BI23:BK23"/>
    <mergeCell ref="BL23:BM23"/>
    <mergeCell ref="AH23:AJ23"/>
    <mergeCell ref="AK23:AM23"/>
    <mergeCell ref="AN23:AO23"/>
    <mergeCell ref="AP23:AR23"/>
    <mergeCell ref="AS23:AU23"/>
    <mergeCell ref="AV23:AW23"/>
    <mergeCell ref="GT22:GV22"/>
    <mergeCell ref="I23:L23"/>
    <mergeCell ref="M23:O23"/>
    <mergeCell ref="P23:Q23"/>
    <mergeCell ref="R23:T23"/>
    <mergeCell ref="U23:W23"/>
    <mergeCell ref="X23:Y23"/>
    <mergeCell ref="Z23:AB23"/>
    <mergeCell ref="AC23:AE23"/>
    <mergeCell ref="AF23:AG23"/>
    <mergeCell ref="GD22:GF22"/>
    <mergeCell ref="GG22:GI22"/>
    <mergeCell ref="GJ22:GK22"/>
    <mergeCell ref="GL22:GN22"/>
    <mergeCell ref="GO22:GQ22"/>
    <mergeCell ref="GR22:GS22"/>
    <mergeCell ref="FN22:FP22"/>
    <mergeCell ref="FQ22:FS22"/>
    <mergeCell ref="FT22:FU22"/>
    <mergeCell ref="FV22:FX22"/>
    <mergeCell ref="FY22:GA22"/>
    <mergeCell ref="GB22:GC22"/>
    <mergeCell ref="EX22:EZ22"/>
    <mergeCell ref="FA22:FC22"/>
    <mergeCell ref="FD22:FE22"/>
    <mergeCell ref="FF22:FH22"/>
    <mergeCell ref="FI22:FK22"/>
    <mergeCell ref="FL22:FM22"/>
    <mergeCell ref="EH22:EJ22"/>
    <mergeCell ref="EK22:EM22"/>
    <mergeCell ref="EN22:EO22"/>
    <mergeCell ref="EP22:ER22"/>
    <mergeCell ref="ES22:EU22"/>
    <mergeCell ref="EV22:EW22"/>
    <mergeCell ref="DR22:DT22"/>
    <mergeCell ref="DU22:DW22"/>
    <mergeCell ref="DX22:DY22"/>
    <mergeCell ref="DZ22:EB22"/>
    <mergeCell ref="EC22:EE22"/>
    <mergeCell ref="EF22:EG22"/>
    <mergeCell ref="DB22:DD22"/>
    <mergeCell ref="DE22:DG22"/>
    <mergeCell ref="DH22:DI22"/>
    <mergeCell ref="DJ22:DL22"/>
    <mergeCell ref="DM22:DO22"/>
    <mergeCell ref="DP22:DQ22"/>
    <mergeCell ref="CL22:CN22"/>
    <mergeCell ref="CO22:CQ22"/>
    <mergeCell ref="CR22:CS22"/>
    <mergeCell ref="CT22:CV22"/>
    <mergeCell ref="CW22:CY22"/>
    <mergeCell ref="CZ22:DA22"/>
    <mergeCell ref="BV22:BX22"/>
    <mergeCell ref="BY22:CA22"/>
    <mergeCell ref="CB22:CC22"/>
    <mergeCell ref="CD22:CF22"/>
    <mergeCell ref="CG22:CI22"/>
    <mergeCell ref="CJ22:CK22"/>
    <mergeCell ref="BF22:BH22"/>
    <mergeCell ref="BI22:BK22"/>
    <mergeCell ref="BL22:BM22"/>
    <mergeCell ref="BN22:BP22"/>
    <mergeCell ref="BQ22:BS22"/>
    <mergeCell ref="BT22:BU22"/>
    <mergeCell ref="AP22:AR22"/>
    <mergeCell ref="AS22:AU22"/>
    <mergeCell ref="AV22:AW22"/>
    <mergeCell ref="AX22:AZ22"/>
    <mergeCell ref="BA22:BC22"/>
    <mergeCell ref="BD22:BE22"/>
    <mergeCell ref="Z22:AB22"/>
    <mergeCell ref="AC22:AE22"/>
    <mergeCell ref="AF22:AG22"/>
    <mergeCell ref="AH22:AJ22"/>
    <mergeCell ref="AK22:AM22"/>
    <mergeCell ref="AN22:AO22"/>
    <mergeCell ref="I22:L22"/>
    <mergeCell ref="M22:O22"/>
    <mergeCell ref="P22:Q22"/>
    <mergeCell ref="R22:T22"/>
    <mergeCell ref="U22:W22"/>
    <mergeCell ref="X22:Y22"/>
    <mergeCell ref="GG21:GI21"/>
    <mergeCell ref="GJ21:GK21"/>
    <mergeCell ref="GL21:GN21"/>
    <mergeCell ref="GO21:GQ21"/>
    <mergeCell ref="GR21:GS21"/>
    <mergeCell ref="DU21:DW21"/>
    <mergeCell ref="DX21:DY21"/>
    <mergeCell ref="DZ21:EB21"/>
    <mergeCell ref="EC21:EE21"/>
    <mergeCell ref="EF21:EG21"/>
    <mergeCell ref="EH21:EJ21"/>
    <mergeCell ref="DE21:DG21"/>
    <mergeCell ref="DH21:DI21"/>
    <mergeCell ref="DJ21:DL21"/>
    <mergeCell ref="DM21:DO21"/>
    <mergeCell ref="DP21:DQ21"/>
    <mergeCell ref="DR21:DT21"/>
    <mergeCell ref="CO21:CQ21"/>
    <mergeCell ref="CR21:CS21"/>
    <mergeCell ref="CT21:CV21"/>
    <mergeCell ref="GT21:GV21"/>
    <mergeCell ref="FQ21:FS21"/>
    <mergeCell ref="FT21:FU21"/>
    <mergeCell ref="FV21:FX21"/>
    <mergeCell ref="FY21:GA21"/>
    <mergeCell ref="GB21:GC21"/>
    <mergeCell ref="GD21:GF21"/>
    <mergeCell ref="FA21:FC21"/>
    <mergeCell ref="FD21:FE21"/>
    <mergeCell ref="FF21:FH21"/>
    <mergeCell ref="FI21:FK21"/>
    <mergeCell ref="FL21:FM21"/>
    <mergeCell ref="FN21:FP21"/>
    <mergeCell ref="EK21:EM21"/>
    <mergeCell ref="EN21:EO21"/>
    <mergeCell ref="EP21:ER21"/>
    <mergeCell ref="ES21:EU21"/>
    <mergeCell ref="EV21:EW21"/>
    <mergeCell ref="EX21:EZ21"/>
    <mergeCell ref="CW21:CY21"/>
    <mergeCell ref="CZ21:DA21"/>
    <mergeCell ref="DB21:DD21"/>
    <mergeCell ref="BY21:CA21"/>
    <mergeCell ref="CB21:CC21"/>
    <mergeCell ref="CD21:CF21"/>
    <mergeCell ref="CG21:CI21"/>
    <mergeCell ref="CJ21:CK21"/>
    <mergeCell ref="CL21:CN21"/>
    <mergeCell ref="BI21:BK21"/>
    <mergeCell ref="BL21:BM21"/>
    <mergeCell ref="BN21:BP21"/>
    <mergeCell ref="BQ21:BS21"/>
    <mergeCell ref="BT21:BU21"/>
    <mergeCell ref="BV21:BX21"/>
    <mergeCell ref="AS21:AU21"/>
    <mergeCell ref="AV21:AW21"/>
    <mergeCell ref="AX21:AZ21"/>
    <mergeCell ref="BA21:BC21"/>
    <mergeCell ref="BD21:BE21"/>
    <mergeCell ref="BF21:BH21"/>
    <mergeCell ref="AC21:AE21"/>
    <mergeCell ref="AF21:AG21"/>
    <mergeCell ref="AH21:AJ21"/>
    <mergeCell ref="AK21:AM21"/>
    <mergeCell ref="AN21:AO21"/>
    <mergeCell ref="AP21:AR21"/>
    <mergeCell ref="GT20:GV20"/>
    <mergeCell ref="A21:D23"/>
    <mergeCell ref="E21:H23"/>
    <mergeCell ref="I21:L21"/>
    <mergeCell ref="M21:O21"/>
    <mergeCell ref="P21:Q21"/>
    <mergeCell ref="R21:T21"/>
    <mergeCell ref="U21:W21"/>
    <mergeCell ref="X21:Y21"/>
    <mergeCell ref="Z21:AB21"/>
    <mergeCell ref="GD20:GF20"/>
    <mergeCell ref="GG20:GI20"/>
    <mergeCell ref="GJ20:GK20"/>
    <mergeCell ref="GL20:GN20"/>
    <mergeCell ref="GO20:GQ20"/>
    <mergeCell ref="GR20:GS20"/>
    <mergeCell ref="FN20:FP20"/>
    <mergeCell ref="FQ20:FS20"/>
    <mergeCell ref="FT20:FU20"/>
    <mergeCell ref="FV20:FX20"/>
    <mergeCell ref="FY20:GA20"/>
    <mergeCell ref="GB20:GC20"/>
    <mergeCell ref="EX20:EZ20"/>
    <mergeCell ref="FA20:FC20"/>
    <mergeCell ref="FD20:FE20"/>
    <mergeCell ref="FF20:FH20"/>
    <mergeCell ref="FI20:FK20"/>
    <mergeCell ref="FL20:FM20"/>
    <mergeCell ref="EH20:EJ20"/>
    <mergeCell ref="EK20:EM20"/>
    <mergeCell ref="EN20:EO20"/>
    <mergeCell ref="EP20:ER20"/>
    <mergeCell ref="ES20:EU20"/>
    <mergeCell ref="EV20:EW20"/>
    <mergeCell ref="DR20:DT20"/>
    <mergeCell ref="DU20:DW20"/>
    <mergeCell ref="DX20:DY20"/>
    <mergeCell ref="DZ20:EB20"/>
    <mergeCell ref="EC20:EE20"/>
    <mergeCell ref="EF20:EG20"/>
    <mergeCell ref="DB20:DD20"/>
    <mergeCell ref="DE20:DG20"/>
    <mergeCell ref="DH20:DI20"/>
    <mergeCell ref="DJ20:DL20"/>
    <mergeCell ref="DM20:DO20"/>
    <mergeCell ref="DP20:DQ20"/>
    <mergeCell ref="CL20:CN20"/>
    <mergeCell ref="CO20:CQ20"/>
    <mergeCell ref="CR20:CS20"/>
    <mergeCell ref="CT20:CV20"/>
    <mergeCell ref="CW20:CY20"/>
    <mergeCell ref="CZ20:DA20"/>
    <mergeCell ref="BV20:BX20"/>
    <mergeCell ref="BY20:CA20"/>
    <mergeCell ref="CB20:CC20"/>
    <mergeCell ref="CD20:CF20"/>
    <mergeCell ref="CG20:CI20"/>
    <mergeCell ref="CJ20:CK20"/>
    <mergeCell ref="BF20:BH20"/>
    <mergeCell ref="BI20:BK20"/>
    <mergeCell ref="BL20:BM20"/>
    <mergeCell ref="BN20:BP20"/>
    <mergeCell ref="BQ20:BS20"/>
    <mergeCell ref="BT20:BU20"/>
    <mergeCell ref="AP20:AR20"/>
    <mergeCell ref="AS20:AU20"/>
    <mergeCell ref="AV20:AW20"/>
    <mergeCell ref="AX20:AZ20"/>
    <mergeCell ref="BA20:BC20"/>
    <mergeCell ref="BD20:BE20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GG19:GI19"/>
    <mergeCell ref="GJ19:GK19"/>
    <mergeCell ref="GL19:GN19"/>
    <mergeCell ref="GO19:GQ19"/>
    <mergeCell ref="GR19:GS19"/>
    <mergeCell ref="GT19:GV19"/>
    <mergeCell ref="FQ19:FS19"/>
    <mergeCell ref="FT19:FU19"/>
    <mergeCell ref="FV19:FX19"/>
    <mergeCell ref="FY19:GA19"/>
    <mergeCell ref="GB19:GC19"/>
    <mergeCell ref="GD19:GF19"/>
    <mergeCell ref="FA19:FC19"/>
    <mergeCell ref="FD19:FE19"/>
    <mergeCell ref="FF19:FH19"/>
    <mergeCell ref="FI19:FK19"/>
    <mergeCell ref="FL19:FM19"/>
    <mergeCell ref="FN19:FP19"/>
    <mergeCell ref="EK19:EM19"/>
    <mergeCell ref="EN19:EO19"/>
    <mergeCell ref="EP19:ER19"/>
    <mergeCell ref="ES19:EU19"/>
    <mergeCell ref="EV19:EW19"/>
    <mergeCell ref="EX19:EZ19"/>
    <mergeCell ref="DU19:DW19"/>
    <mergeCell ref="DX19:DY19"/>
    <mergeCell ref="DZ19:EB19"/>
    <mergeCell ref="EC19:EE19"/>
    <mergeCell ref="EF19:EG19"/>
    <mergeCell ref="EH19:EJ19"/>
    <mergeCell ref="DE19:DG19"/>
    <mergeCell ref="DH19:DI19"/>
    <mergeCell ref="DJ19:DL19"/>
    <mergeCell ref="DM19:DO19"/>
    <mergeCell ref="DP19:DQ19"/>
    <mergeCell ref="DR19:DT19"/>
    <mergeCell ref="CO19:CQ19"/>
    <mergeCell ref="CR19:CS19"/>
    <mergeCell ref="CT19:CV19"/>
    <mergeCell ref="CW19:CY19"/>
    <mergeCell ref="CZ19:DA19"/>
    <mergeCell ref="DB19:DD19"/>
    <mergeCell ref="BY19:CA19"/>
    <mergeCell ref="CB19:CC19"/>
    <mergeCell ref="CD19:CF19"/>
    <mergeCell ref="CG19:CI19"/>
    <mergeCell ref="CJ19:CK19"/>
    <mergeCell ref="CL19:CN19"/>
    <mergeCell ref="BI19:BK19"/>
    <mergeCell ref="BL19:BM19"/>
    <mergeCell ref="BN19:BP19"/>
    <mergeCell ref="BQ19:BS19"/>
    <mergeCell ref="BT19:BU19"/>
    <mergeCell ref="BV19:BX19"/>
    <mergeCell ref="AS19:AU19"/>
    <mergeCell ref="AV19:AW19"/>
    <mergeCell ref="AX19:AZ19"/>
    <mergeCell ref="BA19:BC19"/>
    <mergeCell ref="BD19:BE19"/>
    <mergeCell ref="BF19:BH19"/>
    <mergeCell ref="AC19:AE19"/>
    <mergeCell ref="AF19:AG19"/>
    <mergeCell ref="AH19:AJ19"/>
    <mergeCell ref="AK19:AM19"/>
    <mergeCell ref="AN19:AO19"/>
    <mergeCell ref="AP19:AR19"/>
    <mergeCell ref="GU18:GV18"/>
    <mergeCell ref="A19:D20"/>
    <mergeCell ref="E19:H20"/>
    <mergeCell ref="I19:L19"/>
    <mergeCell ref="M19:O19"/>
    <mergeCell ref="P19:Q19"/>
    <mergeCell ref="R19:T19"/>
    <mergeCell ref="U19:W19"/>
    <mergeCell ref="X19:Y19"/>
    <mergeCell ref="Z19:AB19"/>
    <mergeCell ref="GI18:GJ18"/>
    <mergeCell ref="GK18:GL18"/>
    <mergeCell ref="GM18:GN18"/>
    <mergeCell ref="GO18:GP18"/>
    <mergeCell ref="GQ18:GR18"/>
    <mergeCell ref="GS18:GT18"/>
    <mergeCell ref="FW18:FX18"/>
    <mergeCell ref="FY18:FZ18"/>
    <mergeCell ref="GA18:GB18"/>
    <mergeCell ref="GC18:GD18"/>
    <mergeCell ref="GE18:GF18"/>
    <mergeCell ref="GG18:GH18"/>
    <mergeCell ref="FK18:FL18"/>
    <mergeCell ref="FM18:FN18"/>
    <mergeCell ref="FO18:FP18"/>
    <mergeCell ref="FQ18:FR18"/>
    <mergeCell ref="FS18:FT18"/>
    <mergeCell ref="FU18:FV18"/>
    <mergeCell ref="EY18:EZ18"/>
    <mergeCell ref="FA18:FB18"/>
    <mergeCell ref="FC18:FD18"/>
    <mergeCell ref="FE18:FF18"/>
    <mergeCell ref="FG18:FH18"/>
    <mergeCell ref="FI18:FJ18"/>
    <mergeCell ref="EM18:EN18"/>
    <mergeCell ref="EO18:EP18"/>
    <mergeCell ref="EQ18:ER18"/>
    <mergeCell ref="ES18:ET18"/>
    <mergeCell ref="EU18:EV18"/>
    <mergeCell ref="EW18:EX18"/>
    <mergeCell ref="EA18:EB18"/>
    <mergeCell ref="EC18:ED18"/>
    <mergeCell ref="EE18:EF18"/>
    <mergeCell ref="EG18:EH18"/>
    <mergeCell ref="EI18:EJ18"/>
    <mergeCell ref="EK18:EL18"/>
    <mergeCell ref="DO18:DP18"/>
    <mergeCell ref="DQ18:DR18"/>
    <mergeCell ref="DS18:DT18"/>
    <mergeCell ref="DU18:DV18"/>
    <mergeCell ref="DW18:DX18"/>
    <mergeCell ref="DY18:DZ18"/>
    <mergeCell ref="DC18:DD18"/>
    <mergeCell ref="DE18:DF18"/>
    <mergeCell ref="DG18:DH18"/>
    <mergeCell ref="DI18:DJ18"/>
    <mergeCell ref="DK18:DL18"/>
    <mergeCell ref="DM18:DN18"/>
    <mergeCell ref="CQ18:CR18"/>
    <mergeCell ref="CS18:CT18"/>
    <mergeCell ref="CU18:CV18"/>
    <mergeCell ref="CW18:CX18"/>
    <mergeCell ref="CY18:CZ18"/>
    <mergeCell ref="DA18:DB18"/>
    <mergeCell ref="CE18:CF18"/>
    <mergeCell ref="CG18:CH18"/>
    <mergeCell ref="CI18:CJ18"/>
    <mergeCell ref="CK18:CL18"/>
    <mergeCell ref="CM18:CN18"/>
    <mergeCell ref="CO18:CP18"/>
    <mergeCell ref="BS18:BT18"/>
    <mergeCell ref="BU18:BV18"/>
    <mergeCell ref="BW18:BX18"/>
    <mergeCell ref="BY18:BZ18"/>
    <mergeCell ref="CA18:CB18"/>
    <mergeCell ref="CC18:CD18"/>
    <mergeCell ref="BG18:BH18"/>
    <mergeCell ref="BI18:BJ18"/>
    <mergeCell ref="BK18:BL18"/>
    <mergeCell ref="BM18:BN18"/>
    <mergeCell ref="BO18:BP18"/>
    <mergeCell ref="BQ18:BR18"/>
    <mergeCell ref="AU18:AV18"/>
    <mergeCell ref="AW18:AX18"/>
    <mergeCell ref="AY18:AZ18"/>
    <mergeCell ref="BA18:BB18"/>
    <mergeCell ref="BC18:BD18"/>
    <mergeCell ref="BE18:BF18"/>
    <mergeCell ref="AI18:AJ18"/>
    <mergeCell ref="AK18:AL18"/>
    <mergeCell ref="AM18:AN18"/>
    <mergeCell ref="AO18:AP18"/>
    <mergeCell ref="AQ18:AR18"/>
    <mergeCell ref="AS18:AT18"/>
    <mergeCell ref="W18:X18"/>
    <mergeCell ref="Y18:Z18"/>
    <mergeCell ref="AA18:AB18"/>
    <mergeCell ref="AC18:AD18"/>
    <mergeCell ref="AE18:AF18"/>
    <mergeCell ref="AG18:AH18"/>
    <mergeCell ref="E18:L18"/>
    <mergeCell ref="M18:N18"/>
    <mergeCell ref="O18:P18"/>
    <mergeCell ref="Q18:R18"/>
    <mergeCell ref="S18:T18"/>
    <mergeCell ref="U18:V18"/>
    <mergeCell ref="GK17:GL17"/>
    <mergeCell ref="GM17:GN17"/>
    <mergeCell ref="GO17:GP17"/>
    <mergeCell ref="GQ17:GR17"/>
    <mergeCell ref="GS17:GT17"/>
    <mergeCell ref="EO17:EP17"/>
    <mergeCell ref="EQ17:ER17"/>
    <mergeCell ref="ES17:ET17"/>
    <mergeCell ref="EU17:EV17"/>
    <mergeCell ref="EW17:EX17"/>
    <mergeCell ref="EY17:EZ17"/>
    <mergeCell ref="EC17:ED17"/>
    <mergeCell ref="EE17:EF17"/>
    <mergeCell ref="EG17:EH17"/>
    <mergeCell ref="EI17:EJ17"/>
    <mergeCell ref="EK17:EL17"/>
    <mergeCell ref="EM17:EN17"/>
    <mergeCell ref="DQ17:DR17"/>
    <mergeCell ref="DS17:DT17"/>
    <mergeCell ref="DU17:DV17"/>
    <mergeCell ref="GU17:GV17"/>
    <mergeCell ref="FY17:FZ17"/>
    <mergeCell ref="GA17:GB17"/>
    <mergeCell ref="GC17:GD17"/>
    <mergeCell ref="GE17:GF17"/>
    <mergeCell ref="GG17:GH17"/>
    <mergeCell ref="GI17:GJ17"/>
    <mergeCell ref="FM17:FN17"/>
    <mergeCell ref="FO17:FP17"/>
    <mergeCell ref="FQ17:FR17"/>
    <mergeCell ref="FS17:FT17"/>
    <mergeCell ref="FU17:FV17"/>
    <mergeCell ref="FW17:FX17"/>
    <mergeCell ref="FA17:FB17"/>
    <mergeCell ref="FC17:FD17"/>
    <mergeCell ref="FE17:FF17"/>
    <mergeCell ref="FG17:FH17"/>
    <mergeCell ref="FI17:FJ17"/>
    <mergeCell ref="FK17:FL17"/>
    <mergeCell ref="DW17:DX17"/>
    <mergeCell ref="DY17:DZ17"/>
    <mergeCell ref="EA17:EB17"/>
    <mergeCell ref="DE17:DF17"/>
    <mergeCell ref="DG17:DH17"/>
    <mergeCell ref="DI17:DJ17"/>
    <mergeCell ref="DK17:DL17"/>
    <mergeCell ref="DM17:DN17"/>
    <mergeCell ref="DO17:DP17"/>
    <mergeCell ref="CS17:CT17"/>
    <mergeCell ref="CU17:CV17"/>
    <mergeCell ref="CW17:CX17"/>
    <mergeCell ref="CY17:CZ17"/>
    <mergeCell ref="DA17:DB17"/>
    <mergeCell ref="DC17:DD17"/>
    <mergeCell ref="CG17:CH17"/>
    <mergeCell ref="CI17:CJ17"/>
    <mergeCell ref="CK17:CL17"/>
    <mergeCell ref="CM17:CN17"/>
    <mergeCell ref="CO17:CP17"/>
    <mergeCell ref="CQ17:CR17"/>
    <mergeCell ref="BU17:BV17"/>
    <mergeCell ref="BW17:BX17"/>
    <mergeCell ref="BY17:BZ17"/>
    <mergeCell ref="CA17:CB17"/>
    <mergeCell ref="CC17:CD17"/>
    <mergeCell ref="CE17:CF17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A17:BB17"/>
    <mergeCell ref="BC17:BD17"/>
    <mergeCell ref="BE17:BF17"/>
    <mergeCell ref="BG17:BH17"/>
    <mergeCell ref="AK17:AL17"/>
    <mergeCell ref="AM17:AN17"/>
    <mergeCell ref="AO17:AP17"/>
    <mergeCell ref="AQ17:AR17"/>
    <mergeCell ref="AS17:AT17"/>
    <mergeCell ref="AU17:AV17"/>
    <mergeCell ref="Y17:Z17"/>
    <mergeCell ref="AA17:AB17"/>
    <mergeCell ref="AC17:AD17"/>
    <mergeCell ref="AE17:AF17"/>
    <mergeCell ref="AG17:AH17"/>
    <mergeCell ref="AI17:AJ17"/>
    <mergeCell ref="GQ16:GR16"/>
    <mergeCell ref="GS16:GT16"/>
    <mergeCell ref="GU16:GV16"/>
    <mergeCell ref="E17:L17"/>
    <mergeCell ref="M17:N17"/>
    <mergeCell ref="O17:P17"/>
    <mergeCell ref="Q17:R17"/>
    <mergeCell ref="S17:T17"/>
    <mergeCell ref="U17:V17"/>
    <mergeCell ref="W17:X17"/>
    <mergeCell ref="GE16:GF16"/>
    <mergeCell ref="GG16:GH16"/>
    <mergeCell ref="GI16:GJ16"/>
    <mergeCell ref="GK16:GL16"/>
    <mergeCell ref="GM16:GN16"/>
    <mergeCell ref="GO16:GP16"/>
    <mergeCell ref="FS16:FT16"/>
    <mergeCell ref="FU16:FV16"/>
    <mergeCell ref="FW16:FX16"/>
    <mergeCell ref="FY16:FZ16"/>
    <mergeCell ref="GA16:GB16"/>
    <mergeCell ref="GC16:GD16"/>
    <mergeCell ref="FG16:FH16"/>
    <mergeCell ref="FI16:FJ16"/>
    <mergeCell ref="FK16:FL16"/>
    <mergeCell ref="FM16:FN16"/>
    <mergeCell ref="FO16:FP16"/>
    <mergeCell ref="FQ16:FR16"/>
    <mergeCell ref="EU16:EV16"/>
    <mergeCell ref="EW16:EX16"/>
    <mergeCell ref="EY16:EZ16"/>
    <mergeCell ref="FA16:FB16"/>
    <mergeCell ref="FC16:FD16"/>
    <mergeCell ref="FE16:FF16"/>
    <mergeCell ref="EI16:EJ16"/>
    <mergeCell ref="EK16:EL16"/>
    <mergeCell ref="EM16:EN16"/>
    <mergeCell ref="EO16:EP16"/>
    <mergeCell ref="EQ16:ER16"/>
    <mergeCell ref="ES16:ET16"/>
    <mergeCell ref="DW16:DX16"/>
    <mergeCell ref="DY16:DZ16"/>
    <mergeCell ref="EA16:EB16"/>
    <mergeCell ref="EC16:ED16"/>
    <mergeCell ref="EE16:EF16"/>
    <mergeCell ref="EG16:EH16"/>
    <mergeCell ref="DK16:DL16"/>
    <mergeCell ref="DM16:DN16"/>
    <mergeCell ref="DO16:DP16"/>
    <mergeCell ref="DQ16:DR16"/>
    <mergeCell ref="DS16:DT16"/>
    <mergeCell ref="DU16:DV16"/>
    <mergeCell ref="CY16:CZ16"/>
    <mergeCell ref="DA16:DB16"/>
    <mergeCell ref="DC16:DD16"/>
    <mergeCell ref="DE16:DF16"/>
    <mergeCell ref="DG16:DH16"/>
    <mergeCell ref="DI16:DJ16"/>
    <mergeCell ref="CM16:CN16"/>
    <mergeCell ref="CO16:CP16"/>
    <mergeCell ref="CQ16:CR16"/>
    <mergeCell ref="CS16:CT16"/>
    <mergeCell ref="CU16:CV16"/>
    <mergeCell ref="CW16:CX16"/>
    <mergeCell ref="CA16:CB16"/>
    <mergeCell ref="CC16:CD16"/>
    <mergeCell ref="CE16:CF16"/>
    <mergeCell ref="CG16:CH16"/>
    <mergeCell ref="CI16:CJ16"/>
    <mergeCell ref="CK16:CL16"/>
    <mergeCell ref="BO16:BP16"/>
    <mergeCell ref="BQ16:BR16"/>
    <mergeCell ref="BS16:BT16"/>
    <mergeCell ref="BU16:BV16"/>
    <mergeCell ref="BW16:BX16"/>
    <mergeCell ref="BY16:BZ16"/>
    <mergeCell ref="BC16:BD16"/>
    <mergeCell ref="BE16:BF16"/>
    <mergeCell ref="BG16:BH16"/>
    <mergeCell ref="BI16:BJ16"/>
    <mergeCell ref="BK16:BL16"/>
    <mergeCell ref="BM16:BN16"/>
    <mergeCell ref="AQ16:AR16"/>
    <mergeCell ref="AS16:AT16"/>
    <mergeCell ref="AU16:AV16"/>
    <mergeCell ref="AW16:AX16"/>
    <mergeCell ref="AY16:AZ16"/>
    <mergeCell ref="BA16:BB16"/>
    <mergeCell ref="AE16:AF16"/>
    <mergeCell ref="AG16:AH16"/>
    <mergeCell ref="AI16:AJ16"/>
    <mergeCell ref="AK16:AL16"/>
    <mergeCell ref="AM16:AN16"/>
    <mergeCell ref="AO16:AP16"/>
    <mergeCell ref="S16:T16"/>
    <mergeCell ref="U16:V16"/>
    <mergeCell ref="W16:X16"/>
    <mergeCell ref="Y16:Z16"/>
    <mergeCell ref="AA16:AB16"/>
    <mergeCell ref="AC16:AD16"/>
    <mergeCell ref="GJ15:GK15"/>
    <mergeCell ref="GL15:GN15"/>
    <mergeCell ref="GO15:GQ15"/>
    <mergeCell ref="GR15:GS15"/>
    <mergeCell ref="GT15:GV15"/>
    <mergeCell ref="A16:D18"/>
    <mergeCell ref="E16:L16"/>
    <mergeCell ref="M16:N16"/>
    <mergeCell ref="O16:P16"/>
    <mergeCell ref="Q16:R16"/>
    <mergeCell ref="FT15:FU15"/>
    <mergeCell ref="FV15:FX15"/>
    <mergeCell ref="FY15:GA15"/>
    <mergeCell ref="GB15:GC15"/>
    <mergeCell ref="GD15:GF15"/>
    <mergeCell ref="GG15:GI15"/>
    <mergeCell ref="FD15:FE15"/>
    <mergeCell ref="FF15:FH15"/>
    <mergeCell ref="FI15:FK15"/>
    <mergeCell ref="FL15:FM15"/>
    <mergeCell ref="FN15:FP15"/>
    <mergeCell ref="FQ15:FS15"/>
    <mergeCell ref="EN15:EO15"/>
    <mergeCell ref="EP15:ER15"/>
    <mergeCell ref="ES15:EU15"/>
    <mergeCell ref="EV15:EW15"/>
    <mergeCell ref="EX15:EZ15"/>
    <mergeCell ref="FA15:FC15"/>
    <mergeCell ref="DX15:DY15"/>
    <mergeCell ref="DZ15:EB15"/>
    <mergeCell ref="EC15:EE15"/>
    <mergeCell ref="EF15:EG15"/>
    <mergeCell ref="EH15:EJ15"/>
    <mergeCell ref="EK15:EM15"/>
    <mergeCell ref="DH15:DI15"/>
    <mergeCell ref="DJ15:DL15"/>
    <mergeCell ref="DM15:DO15"/>
    <mergeCell ref="DP15:DQ15"/>
    <mergeCell ref="DR15:DT15"/>
    <mergeCell ref="DU15:DW15"/>
    <mergeCell ref="CR15:CS15"/>
    <mergeCell ref="CT15:CV15"/>
    <mergeCell ref="CW15:CY15"/>
    <mergeCell ref="CZ15:DA15"/>
    <mergeCell ref="DB15:DD15"/>
    <mergeCell ref="DE15:DG15"/>
    <mergeCell ref="CB15:CC15"/>
    <mergeCell ref="CD15:CF15"/>
    <mergeCell ref="CG15:CI15"/>
    <mergeCell ref="CJ15:CK15"/>
    <mergeCell ref="CL15:CN15"/>
    <mergeCell ref="CO15:CQ15"/>
    <mergeCell ref="BL15:BM15"/>
    <mergeCell ref="BN15:BP15"/>
    <mergeCell ref="BQ15:BS15"/>
    <mergeCell ref="BT15:BU15"/>
    <mergeCell ref="BV15:BX15"/>
    <mergeCell ref="BY15:CA15"/>
    <mergeCell ref="AV15:AW15"/>
    <mergeCell ref="AX15:AZ15"/>
    <mergeCell ref="BA15:BC15"/>
    <mergeCell ref="BD15:BE15"/>
    <mergeCell ref="BF15:BH15"/>
    <mergeCell ref="BI15:BK15"/>
    <mergeCell ref="AF15:AG15"/>
    <mergeCell ref="AH15:AJ15"/>
    <mergeCell ref="AK15:AM15"/>
    <mergeCell ref="AN15:AO15"/>
    <mergeCell ref="AP15:AR15"/>
    <mergeCell ref="AS15:AU15"/>
    <mergeCell ref="GS14:GT14"/>
    <mergeCell ref="GU14:GV14"/>
    <mergeCell ref="E15:L15"/>
    <mergeCell ref="M15:O15"/>
    <mergeCell ref="P15:Q15"/>
    <mergeCell ref="R15:T15"/>
    <mergeCell ref="U15:W15"/>
    <mergeCell ref="X15:Y15"/>
    <mergeCell ref="Z15:AB15"/>
    <mergeCell ref="AC15:AE15"/>
    <mergeCell ref="GG14:GH14"/>
    <mergeCell ref="GI14:GJ14"/>
    <mergeCell ref="GK14:GL14"/>
    <mergeCell ref="GM14:GN14"/>
    <mergeCell ref="GO14:GP14"/>
    <mergeCell ref="GQ14:GR14"/>
    <mergeCell ref="FU14:FV14"/>
    <mergeCell ref="FW14:FX14"/>
    <mergeCell ref="FY14:FZ14"/>
    <mergeCell ref="GA14:GB14"/>
    <mergeCell ref="GC14:GD14"/>
    <mergeCell ref="GE14:GF14"/>
    <mergeCell ref="FI14:FJ14"/>
    <mergeCell ref="FK14:FL14"/>
    <mergeCell ref="FM14:FN14"/>
    <mergeCell ref="FO14:FP14"/>
    <mergeCell ref="FQ14:FR14"/>
    <mergeCell ref="FS14:FT14"/>
    <mergeCell ref="EW14:EX14"/>
    <mergeCell ref="EY14:EZ14"/>
    <mergeCell ref="FA14:FB14"/>
    <mergeCell ref="FC14:FD14"/>
    <mergeCell ref="FE14:FF14"/>
    <mergeCell ref="FG14:FH14"/>
    <mergeCell ref="EK14:EL14"/>
    <mergeCell ref="EM14:EN14"/>
    <mergeCell ref="EO14:EP14"/>
    <mergeCell ref="EQ14:ER14"/>
    <mergeCell ref="ES14:ET14"/>
    <mergeCell ref="EU14:EV14"/>
    <mergeCell ref="DY14:DZ14"/>
    <mergeCell ref="EA14:EB14"/>
    <mergeCell ref="EC14:ED14"/>
    <mergeCell ref="EE14:EF14"/>
    <mergeCell ref="EG14:EH14"/>
    <mergeCell ref="EI14:EJ14"/>
    <mergeCell ref="DM14:DN14"/>
    <mergeCell ref="DO14:DP14"/>
    <mergeCell ref="DQ14:DR14"/>
    <mergeCell ref="DS14:DT14"/>
    <mergeCell ref="DU14:DV14"/>
    <mergeCell ref="DW14:DX14"/>
    <mergeCell ref="DA14:DB14"/>
    <mergeCell ref="DC14:DD14"/>
    <mergeCell ref="DE14:DF14"/>
    <mergeCell ref="DG14:DH14"/>
    <mergeCell ref="DI14:DJ14"/>
    <mergeCell ref="DK14:DL14"/>
    <mergeCell ref="CO14:CP14"/>
    <mergeCell ref="CQ14:CR14"/>
    <mergeCell ref="CS14:CT14"/>
    <mergeCell ref="CU14:CV14"/>
    <mergeCell ref="CW14:CX14"/>
    <mergeCell ref="CY14:CZ14"/>
    <mergeCell ref="CC14:CD14"/>
    <mergeCell ref="CE14:CF14"/>
    <mergeCell ref="CG14:CH14"/>
    <mergeCell ref="CI14:CJ14"/>
    <mergeCell ref="CK14:CL14"/>
    <mergeCell ref="CM14:CN14"/>
    <mergeCell ref="BQ14:BR14"/>
    <mergeCell ref="BS14:BT14"/>
    <mergeCell ref="BU14:BV14"/>
    <mergeCell ref="BW14:BX14"/>
    <mergeCell ref="BY14:BZ14"/>
    <mergeCell ref="CA14:CB14"/>
    <mergeCell ref="BE14:BF14"/>
    <mergeCell ref="BG14:BH14"/>
    <mergeCell ref="BI14:BJ14"/>
    <mergeCell ref="BK14:BL14"/>
    <mergeCell ref="BM14:BN14"/>
    <mergeCell ref="BO14:BP14"/>
    <mergeCell ref="AS14:AT14"/>
    <mergeCell ref="AU14:AV14"/>
    <mergeCell ref="AW14:AX14"/>
    <mergeCell ref="AY14:AZ14"/>
    <mergeCell ref="BA14:BB14"/>
    <mergeCell ref="BC14:BD14"/>
    <mergeCell ref="AG14:AH14"/>
    <mergeCell ref="AI14:AJ14"/>
    <mergeCell ref="AK14:AL14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GS13:GT13"/>
    <mergeCell ref="GU13:GV13"/>
    <mergeCell ref="E14:F14"/>
    <mergeCell ref="G14:H14"/>
    <mergeCell ref="I14:J14"/>
    <mergeCell ref="K14:L14"/>
    <mergeCell ref="M14:N14"/>
    <mergeCell ref="O14:P14"/>
    <mergeCell ref="Q14:R14"/>
    <mergeCell ref="S14:T14"/>
    <mergeCell ref="GG13:GH13"/>
    <mergeCell ref="GI13:GJ13"/>
    <mergeCell ref="GK13:GL13"/>
    <mergeCell ref="GM13:GN13"/>
    <mergeCell ref="GO13:GP13"/>
    <mergeCell ref="GQ13:GR13"/>
    <mergeCell ref="FU13:FV13"/>
    <mergeCell ref="FW13:FX13"/>
    <mergeCell ref="FY13:FZ13"/>
    <mergeCell ref="GA13:GB13"/>
    <mergeCell ref="GC13:GD13"/>
    <mergeCell ref="GE13:GF13"/>
    <mergeCell ref="FI13:FJ13"/>
    <mergeCell ref="FK13:FL13"/>
    <mergeCell ref="FM13:FN13"/>
    <mergeCell ref="FO13:FP13"/>
    <mergeCell ref="FQ13:FR13"/>
    <mergeCell ref="FS13:FT13"/>
    <mergeCell ref="EW13:EX13"/>
    <mergeCell ref="EY13:EZ13"/>
    <mergeCell ref="FA13:FB13"/>
    <mergeCell ref="FC13:FD13"/>
    <mergeCell ref="FE13:FF13"/>
    <mergeCell ref="FG13:FH13"/>
    <mergeCell ref="EK13:EL13"/>
    <mergeCell ref="EM13:EN13"/>
    <mergeCell ref="EO13:EP13"/>
    <mergeCell ref="EQ13:ER13"/>
    <mergeCell ref="ES13:ET13"/>
    <mergeCell ref="EU13:EV13"/>
    <mergeCell ref="DY13:DZ13"/>
    <mergeCell ref="EA13:EB13"/>
    <mergeCell ref="EC13:ED13"/>
    <mergeCell ref="EE13:EF13"/>
    <mergeCell ref="EG13:EH13"/>
    <mergeCell ref="EI13:EJ13"/>
    <mergeCell ref="DM13:DN13"/>
    <mergeCell ref="DO13:DP13"/>
    <mergeCell ref="DQ13:DR13"/>
    <mergeCell ref="DS13:DT13"/>
    <mergeCell ref="DU13:DV13"/>
    <mergeCell ref="DW13:DX13"/>
    <mergeCell ref="DA13:DB13"/>
    <mergeCell ref="DC13:DD13"/>
    <mergeCell ref="DE13:DF13"/>
    <mergeCell ref="DG13:DH13"/>
    <mergeCell ref="DI13:DJ13"/>
    <mergeCell ref="DK13:DL13"/>
    <mergeCell ref="CO13:CP13"/>
    <mergeCell ref="CQ13:CR13"/>
    <mergeCell ref="CS13:CT13"/>
    <mergeCell ref="CU13:CV13"/>
    <mergeCell ref="CW13:CX13"/>
    <mergeCell ref="CY13:CZ13"/>
    <mergeCell ref="CC13:CD13"/>
    <mergeCell ref="CE13:CF13"/>
    <mergeCell ref="CG13:CH13"/>
    <mergeCell ref="CI13:CJ13"/>
    <mergeCell ref="CK13:CL13"/>
    <mergeCell ref="CM13:CN13"/>
    <mergeCell ref="BQ13:BR13"/>
    <mergeCell ref="BS13:BT13"/>
    <mergeCell ref="BU13:BV13"/>
    <mergeCell ref="BW13:BX13"/>
    <mergeCell ref="BY13:BZ13"/>
    <mergeCell ref="CA13:CB13"/>
    <mergeCell ref="BE13:BF13"/>
    <mergeCell ref="BG13:BH13"/>
    <mergeCell ref="BI13:BJ13"/>
    <mergeCell ref="BK13:BL13"/>
    <mergeCell ref="BM13:BN13"/>
    <mergeCell ref="BO13:BP13"/>
    <mergeCell ref="AS13:AT13"/>
    <mergeCell ref="AU13:AV13"/>
    <mergeCell ref="AW13:AX13"/>
    <mergeCell ref="AY13:AZ13"/>
    <mergeCell ref="BA13:BB13"/>
    <mergeCell ref="BC13:BD13"/>
    <mergeCell ref="AG13:AH13"/>
    <mergeCell ref="AI13:AJ13"/>
    <mergeCell ref="AK13:AL13"/>
    <mergeCell ref="AM13:AN13"/>
    <mergeCell ref="AO13:AP13"/>
    <mergeCell ref="AQ13:AR13"/>
    <mergeCell ref="U13:V13"/>
    <mergeCell ref="W13:X13"/>
    <mergeCell ref="Y13:Z13"/>
    <mergeCell ref="AA13:AB13"/>
    <mergeCell ref="AC13:AD13"/>
    <mergeCell ref="AE13:AF13"/>
    <mergeCell ref="GS12:GT12"/>
    <mergeCell ref="GU12:GV12"/>
    <mergeCell ref="E13:F13"/>
    <mergeCell ref="G13:H13"/>
    <mergeCell ref="I13:J13"/>
    <mergeCell ref="K13:L13"/>
    <mergeCell ref="M13:N13"/>
    <mergeCell ref="O13:P13"/>
    <mergeCell ref="Q13:R13"/>
    <mergeCell ref="S13:T13"/>
    <mergeCell ref="GG12:GH12"/>
    <mergeCell ref="GI12:GJ12"/>
    <mergeCell ref="GK12:GL12"/>
    <mergeCell ref="GM12:GN12"/>
    <mergeCell ref="GO12:GP12"/>
    <mergeCell ref="GQ12:GR12"/>
    <mergeCell ref="FU12:FV12"/>
    <mergeCell ref="FW12:FX12"/>
    <mergeCell ref="FY12:FZ12"/>
    <mergeCell ref="GA12:GB12"/>
    <mergeCell ref="GC12:GD12"/>
    <mergeCell ref="GE12:GF12"/>
    <mergeCell ref="FI12:FJ12"/>
    <mergeCell ref="FK12:FL12"/>
    <mergeCell ref="FM12:FN12"/>
    <mergeCell ref="FO12:FP12"/>
    <mergeCell ref="FQ12:FR12"/>
    <mergeCell ref="FS12:FT12"/>
    <mergeCell ref="EW12:EX12"/>
    <mergeCell ref="EY12:EZ12"/>
    <mergeCell ref="FA12:FB12"/>
    <mergeCell ref="FC12:FD12"/>
    <mergeCell ref="FE12:FF12"/>
    <mergeCell ref="FG12:FH12"/>
    <mergeCell ref="EK12:EL12"/>
    <mergeCell ref="EM12:EN12"/>
    <mergeCell ref="EO12:EP12"/>
    <mergeCell ref="EQ12:ER12"/>
    <mergeCell ref="ES12:ET12"/>
    <mergeCell ref="EU12:EV12"/>
    <mergeCell ref="DY12:DZ12"/>
    <mergeCell ref="EA12:EB12"/>
    <mergeCell ref="EC12:ED12"/>
    <mergeCell ref="EE12:EF12"/>
    <mergeCell ref="EG12:EH12"/>
    <mergeCell ref="EI12:EJ12"/>
    <mergeCell ref="DM12:DN12"/>
    <mergeCell ref="DO12:DP12"/>
    <mergeCell ref="DQ12:DR12"/>
    <mergeCell ref="DS12:DT12"/>
    <mergeCell ref="DU12:DV12"/>
    <mergeCell ref="DW12:DX12"/>
    <mergeCell ref="DA12:DB12"/>
    <mergeCell ref="DC12:DD12"/>
    <mergeCell ref="DE12:DF12"/>
    <mergeCell ref="DG12:DH12"/>
    <mergeCell ref="DI12:DJ12"/>
    <mergeCell ref="DK12:DL12"/>
    <mergeCell ref="CO12:CP12"/>
    <mergeCell ref="CQ12:CR12"/>
    <mergeCell ref="CS12:CT12"/>
    <mergeCell ref="CU12:CV12"/>
    <mergeCell ref="CW12:CX12"/>
    <mergeCell ref="CY12:CZ12"/>
    <mergeCell ref="CC12:CD12"/>
    <mergeCell ref="CE12:CF12"/>
    <mergeCell ref="CG12:CH12"/>
    <mergeCell ref="CI12:CJ12"/>
    <mergeCell ref="CK12:CL12"/>
    <mergeCell ref="CM12:CN12"/>
    <mergeCell ref="BQ12:BR12"/>
    <mergeCell ref="BS12:BT12"/>
    <mergeCell ref="BU12:BV12"/>
    <mergeCell ref="BW12:BX12"/>
    <mergeCell ref="BY12:BZ12"/>
    <mergeCell ref="CA12:CB12"/>
    <mergeCell ref="BE12:BF12"/>
    <mergeCell ref="BG12:BH12"/>
    <mergeCell ref="BI12:BJ12"/>
    <mergeCell ref="BK12:BL12"/>
    <mergeCell ref="BM12:BN12"/>
    <mergeCell ref="BO12:BP12"/>
    <mergeCell ref="AS12:AT12"/>
    <mergeCell ref="AU12:AV12"/>
    <mergeCell ref="AW12:AX12"/>
    <mergeCell ref="AY12:AZ12"/>
    <mergeCell ref="BA12:BB12"/>
    <mergeCell ref="BC12:BD12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GU11:GV11"/>
    <mergeCell ref="A12:D15"/>
    <mergeCell ref="E12:F12"/>
    <mergeCell ref="G12:H12"/>
    <mergeCell ref="I12:J12"/>
    <mergeCell ref="K12:L12"/>
    <mergeCell ref="M12:N12"/>
    <mergeCell ref="O12:P12"/>
    <mergeCell ref="Q12:R12"/>
    <mergeCell ref="S12:T12"/>
    <mergeCell ref="GI11:GJ11"/>
    <mergeCell ref="GK11:GL11"/>
    <mergeCell ref="GM11:GN11"/>
    <mergeCell ref="GO11:GP11"/>
    <mergeCell ref="GQ11:GR11"/>
    <mergeCell ref="GS11:GT11"/>
    <mergeCell ref="FW11:FX11"/>
    <mergeCell ref="FY11:FZ11"/>
    <mergeCell ref="GA11:GB11"/>
    <mergeCell ref="GC11:GD11"/>
    <mergeCell ref="GE11:GF11"/>
    <mergeCell ref="GG11:GH11"/>
    <mergeCell ref="FK11:FL11"/>
    <mergeCell ref="FM11:FN11"/>
    <mergeCell ref="FO11:FP11"/>
    <mergeCell ref="FQ11:FR11"/>
    <mergeCell ref="FS11:FT11"/>
    <mergeCell ref="FU11:FV11"/>
    <mergeCell ref="EY11:EZ11"/>
    <mergeCell ref="FA11:FB11"/>
    <mergeCell ref="FC11:FD11"/>
    <mergeCell ref="FE11:FF11"/>
    <mergeCell ref="FG11:FH11"/>
    <mergeCell ref="FI11:FJ11"/>
    <mergeCell ref="EM11:EN11"/>
    <mergeCell ref="EO11:EP11"/>
    <mergeCell ref="EQ11:ER11"/>
    <mergeCell ref="ES11:ET11"/>
    <mergeCell ref="EU11:EV11"/>
    <mergeCell ref="EW11:EX11"/>
    <mergeCell ref="EA11:EB11"/>
    <mergeCell ref="EC11:ED11"/>
    <mergeCell ref="EE11:EF11"/>
    <mergeCell ref="EG11:EH11"/>
    <mergeCell ref="EI11:EJ11"/>
    <mergeCell ref="EK11:EL11"/>
    <mergeCell ref="DO11:DP11"/>
    <mergeCell ref="DQ11:DR11"/>
    <mergeCell ref="DS11:DT11"/>
    <mergeCell ref="DU11:DV11"/>
    <mergeCell ref="DW11:DX11"/>
    <mergeCell ref="DY11:DZ11"/>
    <mergeCell ref="DC11:DD11"/>
    <mergeCell ref="DE11:DF11"/>
    <mergeCell ref="DG11:DH11"/>
    <mergeCell ref="DI11:DJ11"/>
    <mergeCell ref="DK11:DL11"/>
    <mergeCell ref="DM11:DN11"/>
    <mergeCell ref="CQ11:CR11"/>
    <mergeCell ref="CS11:CT11"/>
    <mergeCell ref="CU11:CV11"/>
    <mergeCell ref="CW11:CX11"/>
    <mergeCell ref="CY11:CZ11"/>
    <mergeCell ref="DA11:DB11"/>
    <mergeCell ref="CE11:CF11"/>
    <mergeCell ref="CG11:CH11"/>
    <mergeCell ref="CI11:CJ11"/>
    <mergeCell ref="CK11:CL11"/>
    <mergeCell ref="CM11:CN11"/>
    <mergeCell ref="CO11:CP11"/>
    <mergeCell ref="BS11:BT11"/>
    <mergeCell ref="BU11:BV11"/>
    <mergeCell ref="BW11:BX11"/>
    <mergeCell ref="BY11:BZ11"/>
    <mergeCell ref="CA11:CB11"/>
    <mergeCell ref="CC11:CD11"/>
    <mergeCell ref="BG11:BH11"/>
    <mergeCell ref="BI11:BJ11"/>
    <mergeCell ref="BK11:BL11"/>
    <mergeCell ref="BM11:BN11"/>
    <mergeCell ref="BO11:BP11"/>
    <mergeCell ref="BQ11:BR11"/>
    <mergeCell ref="AU11:AV11"/>
    <mergeCell ref="AW11:AX11"/>
    <mergeCell ref="AY11:AZ11"/>
    <mergeCell ref="BA11:BB11"/>
    <mergeCell ref="BC11:BD11"/>
    <mergeCell ref="BE11:BF11"/>
    <mergeCell ref="AI11:AJ11"/>
    <mergeCell ref="AK11:AL11"/>
    <mergeCell ref="AM11:AN11"/>
    <mergeCell ref="AO11:AP11"/>
    <mergeCell ref="AQ11:AR11"/>
    <mergeCell ref="AS11:AT11"/>
    <mergeCell ref="W11:X11"/>
    <mergeCell ref="Y11:Z11"/>
    <mergeCell ref="AA11:AB11"/>
    <mergeCell ref="AC11:AD11"/>
    <mergeCell ref="AE11:AF11"/>
    <mergeCell ref="AG11:AH11"/>
    <mergeCell ref="GT10:GV10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GD10:GF10"/>
    <mergeCell ref="GG10:GI10"/>
    <mergeCell ref="GJ10:GK10"/>
    <mergeCell ref="GL10:GN10"/>
    <mergeCell ref="GO10:GQ10"/>
    <mergeCell ref="GR10:GS10"/>
    <mergeCell ref="FN10:FP10"/>
    <mergeCell ref="FQ10:FS10"/>
    <mergeCell ref="FT10:FU10"/>
    <mergeCell ref="FV10:FX10"/>
    <mergeCell ref="FY10:GA10"/>
    <mergeCell ref="GB10:GC10"/>
    <mergeCell ref="EX10:EZ10"/>
    <mergeCell ref="FA10:FC10"/>
    <mergeCell ref="FD10:FE10"/>
    <mergeCell ref="FF10:FH10"/>
    <mergeCell ref="FI10:FK10"/>
    <mergeCell ref="FL10:FM10"/>
    <mergeCell ref="EH10:EJ10"/>
    <mergeCell ref="EK10:EM10"/>
    <mergeCell ref="EN10:EO10"/>
    <mergeCell ref="EP10:ER10"/>
    <mergeCell ref="ES10:EU10"/>
    <mergeCell ref="EV10:EW10"/>
    <mergeCell ref="DR10:DT10"/>
    <mergeCell ref="DU10:DW10"/>
    <mergeCell ref="DX10:DY10"/>
    <mergeCell ref="DZ10:EB10"/>
    <mergeCell ref="EC10:EE10"/>
    <mergeCell ref="EF10:EG10"/>
    <mergeCell ref="DB10:DD10"/>
    <mergeCell ref="DE10:DG10"/>
    <mergeCell ref="DH10:DI10"/>
    <mergeCell ref="DJ10:DL10"/>
    <mergeCell ref="DM10:DO10"/>
    <mergeCell ref="DP10:DQ10"/>
    <mergeCell ref="CL10:CN10"/>
    <mergeCell ref="CO10:CQ10"/>
    <mergeCell ref="CR10:CS10"/>
    <mergeCell ref="CT10:CV10"/>
    <mergeCell ref="CW10:CY10"/>
    <mergeCell ref="CZ10:DA10"/>
    <mergeCell ref="BV10:BX10"/>
    <mergeCell ref="BY10:CA10"/>
    <mergeCell ref="CB10:CC10"/>
    <mergeCell ref="CD10:CF10"/>
    <mergeCell ref="CG10:CI10"/>
    <mergeCell ref="CJ10:CK10"/>
    <mergeCell ref="BF10:BH10"/>
    <mergeCell ref="BI10:BK10"/>
    <mergeCell ref="BL10:BM10"/>
    <mergeCell ref="BN10:BP10"/>
    <mergeCell ref="BQ10:BS10"/>
    <mergeCell ref="BT10:BU10"/>
    <mergeCell ref="AP10:AR10"/>
    <mergeCell ref="AS10:AU10"/>
    <mergeCell ref="AV10:AW10"/>
    <mergeCell ref="AX10:AZ10"/>
    <mergeCell ref="BA10:BC10"/>
    <mergeCell ref="BD10:BE10"/>
    <mergeCell ref="Z10:AB10"/>
    <mergeCell ref="AC10:AE10"/>
    <mergeCell ref="AF10:AG10"/>
    <mergeCell ref="AH10:AJ10"/>
    <mergeCell ref="AK10:AM10"/>
    <mergeCell ref="AN10:AO10"/>
    <mergeCell ref="GO9:GP9"/>
    <mergeCell ref="GQ9:GR9"/>
    <mergeCell ref="GS9:GT9"/>
    <mergeCell ref="GU9:GV9"/>
    <mergeCell ref="E10:L10"/>
    <mergeCell ref="M10:O10"/>
    <mergeCell ref="P10:Q10"/>
    <mergeCell ref="R10:T10"/>
    <mergeCell ref="U10:W10"/>
    <mergeCell ref="X10:Y10"/>
    <mergeCell ref="GC9:GD9"/>
    <mergeCell ref="GE9:GF9"/>
    <mergeCell ref="GG9:GH9"/>
    <mergeCell ref="GI9:GJ9"/>
    <mergeCell ref="GK9:GL9"/>
    <mergeCell ref="GM9:GN9"/>
    <mergeCell ref="FQ9:FR9"/>
    <mergeCell ref="FS9:FT9"/>
    <mergeCell ref="FU9:FV9"/>
    <mergeCell ref="FW9:FX9"/>
    <mergeCell ref="FY9:FZ9"/>
    <mergeCell ref="GA9:GB9"/>
    <mergeCell ref="FE9:FF9"/>
    <mergeCell ref="FG9:FH9"/>
    <mergeCell ref="FI9:FJ9"/>
    <mergeCell ref="FK9:FL9"/>
    <mergeCell ref="FM9:FN9"/>
    <mergeCell ref="FO9:FP9"/>
    <mergeCell ref="ES9:ET9"/>
    <mergeCell ref="EU9:EV9"/>
    <mergeCell ref="EW9:EX9"/>
    <mergeCell ref="EY9:EZ9"/>
    <mergeCell ref="FA9:FB9"/>
    <mergeCell ref="FC9:FD9"/>
    <mergeCell ref="EG9:EH9"/>
    <mergeCell ref="EI9:EJ9"/>
    <mergeCell ref="EK9:EL9"/>
    <mergeCell ref="EM9:EN9"/>
    <mergeCell ref="EO9:EP9"/>
    <mergeCell ref="EQ9:ER9"/>
    <mergeCell ref="DU9:DV9"/>
    <mergeCell ref="DW9:DX9"/>
    <mergeCell ref="DY9:DZ9"/>
    <mergeCell ref="EA9:EB9"/>
    <mergeCell ref="EC9:ED9"/>
    <mergeCell ref="EE9:EF9"/>
    <mergeCell ref="DI9:DJ9"/>
    <mergeCell ref="DK9:DL9"/>
    <mergeCell ref="DM9:DN9"/>
    <mergeCell ref="DO9:DP9"/>
    <mergeCell ref="DQ9:DR9"/>
    <mergeCell ref="DS9:DT9"/>
    <mergeCell ref="CW9:CX9"/>
    <mergeCell ref="CY9:CZ9"/>
    <mergeCell ref="DA9:DB9"/>
    <mergeCell ref="DC9:DD9"/>
    <mergeCell ref="DE9:DF9"/>
    <mergeCell ref="DG9:DH9"/>
    <mergeCell ref="CK9:CL9"/>
    <mergeCell ref="CM9:CN9"/>
    <mergeCell ref="CO9:CP9"/>
    <mergeCell ref="CQ9:CR9"/>
    <mergeCell ref="CS9:CT9"/>
    <mergeCell ref="CU9:CV9"/>
    <mergeCell ref="BY9:BZ9"/>
    <mergeCell ref="CA9:CB9"/>
    <mergeCell ref="CC9:CD9"/>
    <mergeCell ref="CE9:CF9"/>
    <mergeCell ref="CG9:CH9"/>
    <mergeCell ref="CI9:CJ9"/>
    <mergeCell ref="BM9:BN9"/>
    <mergeCell ref="BO9:BP9"/>
    <mergeCell ref="BQ9:BR9"/>
    <mergeCell ref="BS9:BT9"/>
    <mergeCell ref="BU9:BV9"/>
    <mergeCell ref="BW9:BX9"/>
    <mergeCell ref="BA9:BB9"/>
    <mergeCell ref="BC9:BD9"/>
    <mergeCell ref="BE9:BF9"/>
    <mergeCell ref="BG9:BH9"/>
    <mergeCell ref="BI9:BJ9"/>
    <mergeCell ref="BK9:BL9"/>
    <mergeCell ref="AO9:AP9"/>
    <mergeCell ref="AQ9:AR9"/>
    <mergeCell ref="AS9:AT9"/>
    <mergeCell ref="AU9:AV9"/>
    <mergeCell ref="AW9:AX9"/>
    <mergeCell ref="AY9:AZ9"/>
    <mergeCell ref="AC9:AD9"/>
    <mergeCell ref="AE9:AF9"/>
    <mergeCell ref="AG9:AH9"/>
    <mergeCell ref="AI9:AJ9"/>
    <mergeCell ref="AK9:AL9"/>
    <mergeCell ref="AM9:AN9"/>
    <mergeCell ref="Q9:R9"/>
    <mergeCell ref="S9:T9"/>
    <mergeCell ref="U9:V9"/>
    <mergeCell ref="W9:X9"/>
    <mergeCell ref="Y9:Z9"/>
    <mergeCell ref="AA9:AB9"/>
    <mergeCell ref="GO8:GP8"/>
    <mergeCell ref="GQ8:GR8"/>
    <mergeCell ref="GS8:GT8"/>
    <mergeCell ref="GU8:GV8"/>
    <mergeCell ref="E9:F9"/>
    <mergeCell ref="G9:H9"/>
    <mergeCell ref="I9:J9"/>
    <mergeCell ref="K9:L9"/>
    <mergeCell ref="M9:N9"/>
    <mergeCell ref="O9:P9"/>
    <mergeCell ref="GC8:GD8"/>
    <mergeCell ref="GE8:GF8"/>
    <mergeCell ref="GG8:GH8"/>
    <mergeCell ref="GI8:GJ8"/>
    <mergeCell ref="GK8:GL8"/>
    <mergeCell ref="GM8:GN8"/>
    <mergeCell ref="FQ8:FR8"/>
    <mergeCell ref="FS8:FT8"/>
    <mergeCell ref="FU8:FV8"/>
    <mergeCell ref="FW8:FX8"/>
    <mergeCell ref="FY8:FZ8"/>
    <mergeCell ref="GA8:GB8"/>
    <mergeCell ref="FE8:FF8"/>
    <mergeCell ref="FG8:FH8"/>
    <mergeCell ref="FI8:FJ8"/>
    <mergeCell ref="FK8:FL8"/>
    <mergeCell ref="FM8:FN8"/>
    <mergeCell ref="FO8:FP8"/>
    <mergeCell ref="ES8:ET8"/>
    <mergeCell ref="EU8:EV8"/>
    <mergeCell ref="EW8:EX8"/>
    <mergeCell ref="EY8:EZ8"/>
    <mergeCell ref="FA8:FB8"/>
    <mergeCell ref="FC8:FD8"/>
    <mergeCell ref="EG8:EH8"/>
    <mergeCell ref="EI8:EJ8"/>
    <mergeCell ref="EK8:EL8"/>
    <mergeCell ref="EM8:EN8"/>
    <mergeCell ref="EO8:EP8"/>
    <mergeCell ref="EQ8:ER8"/>
    <mergeCell ref="DU8:DV8"/>
    <mergeCell ref="DW8:DX8"/>
    <mergeCell ref="DY8:DZ8"/>
    <mergeCell ref="EA8:EB8"/>
    <mergeCell ref="EC8:ED8"/>
    <mergeCell ref="EE8:EF8"/>
    <mergeCell ref="DI8:DJ8"/>
    <mergeCell ref="DK8:DL8"/>
    <mergeCell ref="DM8:DN8"/>
    <mergeCell ref="DO8:DP8"/>
    <mergeCell ref="DQ8:DR8"/>
    <mergeCell ref="DS8:DT8"/>
    <mergeCell ref="CW8:CX8"/>
    <mergeCell ref="CY8:CZ8"/>
    <mergeCell ref="DA8:DB8"/>
    <mergeCell ref="DC8:DD8"/>
    <mergeCell ref="DE8:DF8"/>
    <mergeCell ref="DG8:DH8"/>
    <mergeCell ref="CK8:CL8"/>
    <mergeCell ref="CM8:CN8"/>
    <mergeCell ref="CO8:CP8"/>
    <mergeCell ref="CQ8:CR8"/>
    <mergeCell ref="CS8:CT8"/>
    <mergeCell ref="CU8:CV8"/>
    <mergeCell ref="BY8:BZ8"/>
    <mergeCell ref="CA8:CB8"/>
    <mergeCell ref="CC8:CD8"/>
    <mergeCell ref="CE8:CF8"/>
    <mergeCell ref="CG8:CH8"/>
    <mergeCell ref="CI8:CJ8"/>
    <mergeCell ref="BM8:BN8"/>
    <mergeCell ref="BO8:BP8"/>
    <mergeCell ref="BQ8:BR8"/>
    <mergeCell ref="BS8:BT8"/>
    <mergeCell ref="BU8:BV8"/>
    <mergeCell ref="BW8:BX8"/>
    <mergeCell ref="BA8:BB8"/>
    <mergeCell ref="BC8:BD8"/>
    <mergeCell ref="BE8:BF8"/>
    <mergeCell ref="BG8:BH8"/>
    <mergeCell ref="BI8:BJ8"/>
    <mergeCell ref="BK8:BL8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GO7:GP7"/>
    <mergeCell ref="GQ7:GR7"/>
    <mergeCell ref="GS7:GT7"/>
    <mergeCell ref="GU7:GV7"/>
    <mergeCell ref="E8:F8"/>
    <mergeCell ref="G8:H8"/>
    <mergeCell ref="I8:J8"/>
    <mergeCell ref="K8:L8"/>
    <mergeCell ref="M8:N8"/>
    <mergeCell ref="O8:P8"/>
    <mergeCell ref="GC7:GD7"/>
    <mergeCell ref="GE7:GF7"/>
    <mergeCell ref="GG7:GH7"/>
    <mergeCell ref="GI7:GJ7"/>
    <mergeCell ref="GK7:GL7"/>
    <mergeCell ref="GM7:GN7"/>
    <mergeCell ref="FQ7:FR7"/>
    <mergeCell ref="FS7:FT7"/>
    <mergeCell ref="FU7:FV7"/>
    <mergeCell ref="FW7:FX7"/>
    <mergeCell ref="FY7:FZ7"/>
    <mergeCell ref="GA7:GB7"/>
    <mergeCell ref="FE7:FF7"/>
    <mergeCell ref="FG7:FH7"/>
    <mergeCell ref="FI7:FJ7"/>
    <mergeCell ref="FK7:FL7"/>
    <mergeCell ref="FM7:FN7"/>
    <mergeCell ref="FO7:FP7"/>
    <mergeCell ref="ES7:ET7"/>
    <mergeCell ref="EU7:EV7"/>
    <mergeCell ref="EW7:EX7"/>
    <mergeCell ref="EY7:EZ7"/>
    <mergeCell ref="FA7:FB7"/>
    <mergeCell ref="FC7:FD7"/>
    <mergeCell ref="EG7:EH7"/>
    <mergeCell ref="EI7:EJ7"/>
    <mergeCell ref="EK7:EL7"/>
    <mergeCell ref="EM7:EN7"/>
    <mergeCell ref="EO7:EP7"/>
    <mergeCell ref="EQ7:ER7"/>
    <mergeCell ref="DU7:DV7"/>
    <mergeCell ref="DW7:DX7"/>
    <mergeCell ref="DY7:DZ7"/>
    <mergeCell ref="EA7:EB7"/>
    <mergeCell ref="EC7:ED7"/>
    <mergeCell ref="EE7:EF7"/>
    <mergeCell ref="DI7:DJ7"/>
    <mergeCell ref="DK7:DL7"/>
    <mergeCell ref="DM7:DN7"/>
    <mergeCell ref="DO7:DP7"/>
    <mergeCell ref="DQ7:DR7"/>
    <mergeCell ref="DS7:DT7"/>
    <mergeCell ref="CW7:CX7"/>
    <mergeCell ref="CY7:CZ7"/>
    <mergeCell ref="DA7:DB7"/>
    <mergeCell ref="DC7:DD7"/>
    <mergeCell ref="DE7:DF7"/>
    <mergeCell ref="DG7:DH7"/>
    <mergeCell ref="CK7:CL7"/>
    <mergeCell ref="CM7:CN7"/>
    <mergeCell ref="CO7:CP7"/>
    <mergeCell ref="CQ7:CR7"/>
    <mergeCell ref="CS7:CT7"/>
    <mergeCell ref="CU7:CV7"/>
    <mergeCell ref="BY7:BZ7"/>
    <mergeCell ref="CA7:CB7"/>
    <mergeCell ref="CC7:CD7"/>
    <mergeCell ref="CE7:CF7"/>
    <mergeCell ref="CG7:CH7"/>
    <mergeCell ref="CI7:CJ7"/>
    <mergeCell ref="BM7:BN7"/>
    <mergeCell ref="BO7:BP7"/>
    <mergeCell ref="BQ7:BR7"/>
    <mergeCell ref="BS7:BT7"/>
    <mergeCell ref="BU7:BV7"/>
    <mergeCell ref="BW7:BX7"/>
    <mergeCell ref="BA7:BB7"/>
    <mergeCell ref="BC7:BD7"/>
    <mergeCell ref="BE7:BF7"/>
    <mergeCell ref="BG7:BH7"/>
    <mergeCell ref="BI7:BJ7"/>
    <mergeCell ref="BK7:BL7"/>
    <mergeCell ref="AO7:AP7"/>
    <mergeCell ref="AQ7:AR7"/>
    <mergeCell ref="AS7:AT7"/>
    <mergeCell ref="AU7:AV7"/>
    <mergeCell ref="AW7:AX7"/>
    <mergeCell ref="AY7:AZ7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GQ6:GR6"/>
    <mergeCell ref="GS6:GT6"/>
    <mergeCell ref="GU6:GV6"/>
    <mergeCell ref="A7:D10"/>
    <mergeCell ref="E7:F7"/>
    <mergeCell ref="G7:H7"/>
    <mergeCell ref="I7:J7"/>
    <mergeCell ref="K7:L7"/>
    <mergeCell ref="M7:N7"/>
    <mergeCell ref="O7:P7"/>
    <mergeCell ref="GE6:GF6"/>
    <mergeCell ref="GG6:GH6"/>
    <mergeCell ref="GI6:GJ6"/>
    <mergeCell ref="GK6:GL6"/>
    <mergeCell ref="GM6:GN6"/>
    <mergeCell ref="GO6:GP6"/>
    <mergeCell ref="FS6:FT6"/>
    <mergeCell ref="FU6:FV6"/>
    <mergeCell ref="FW6:FX6"/>
    <mergeCell ref="FY6:FZ6"/>
    <mergeCell ref="GA6:GB6"/>
    <mergeCell ref="GC6:GD6"/>
    <mergeCell ref="FG6:FH6"/>
    <mergeCell ref="FI6:FJ6"/>
    <mergeCell ref="FK6:FL6"/>
    <mergeCell ref="FM6:FN6"/>
    <mergeCell ref="FO6:FP6"/>
    <mergeCell ref="FQ6:FR6"/>
    <mergeCell ref="EU6:EV6"/>
    <mergeCell ref="EW6:EX6"/>
    <mergeCell ref="EY6:EZ6"/>
    <mergeCell ref="FA6:FB6"/>
    <mergeCell ref="FC6:FD6"/>
    <mergeCell ref="FE6:FF6"/>
    <mergeCell ref="EI6:EJ6"/>
    <mergeCell ref="EK6:EL6"/>
    <mergeCell ref="EM6:EN6"/>
    <mergeCell ref="EO6:EP6"/>
    <mergeCell ref="EQ6:ER6"/>
    <mergeCell ref="ES6:ET6"/>
    <mergeCell ref="DW6:DX6"/>
    <mergeCell ref="DY6:DZ6"/>
    <mergeCell ref="EA6:EB6"/>
    <mergeCell ref="EC6:ED6"/>
    <mergeCell ref="EE6:EF6"/>
    <mergeCell ref="EG6:EH6"/>
    <mergeCell ref="DK6:DL6"/>
    <mergeCell ref="DM6:DN6"/>
    <mergeCell ref="DO6:DP6"/>
    <mergeCell ref="DQ6:DR6"/>
    <mergeCell ref="DS6:DT6"/>
    <mergeCell ref="DU6:DV6"/>
    <mergeCell ref="CY6:CZ6"/>
    <mergeCell ref="DA6:DB6"/>
    <mergeCell ref="DC6:DD6"/>
    <mergeCell ref="DE6:DF6"/>
    <mergeCell ref="DG6:DH6"/>
    <mergeCell ref="DI6:DJ6"/>
    <mergeCell ref="CM6:CN6"/>
    <mergeCell ref="CO6:CP6"/>
    <mergeCell ref="CQ6:CR6"/>
    <mergeCell ref="CS6:CT6"/>
    <mergeCell ref="CU6:CV6"/>
    <mergeCell ref="CW6:CX6"/>
    <mergeCell ref="CA6:CB6"/>
    <mergeCell ref="CC6:CD6"/>
    <mergeCell ref="CE6:CF6"/>
    <mergeCell ref="CG6:CH6"/>
    <mergeCell ref="CI6:CJ6"/>
    <mergeCell ref="CK6:CL6"/>
    <mergeCell ref="BO6:BP6"/>
    <mergeCell ref="BQ6:BR6"/>
    <mergeCell ref="BS6:BT6"/>
    <mergeCell ref="BU6:BV6"/>
    <mergeCell ref="BW6:BX6"/>
    <mergeCell ref="BY6:BZ6"/>
    <mergeCell ref="BC6:BD6"/>
    <mergeCell ref="BE6:BF6"/>
    <mergeCell ref="BG6:BH6"/>
    <mergeCell ref="BI6:BJ6"/>
    <mergeCell ref="BK6:BL6"/>
    <mergeCell ref="BM6:BN6"/>
    <mergeCell ref="AQ6:AR6"/>
    <mergeCell ref="AS6:AT6"/>
    <mergeCell ref="AU6:AV6"/>
    <mergeCell ref="AW6:AX6"/>
    <mergeCell ref="AY6:AZ6"/>
    <mergeCell ref="BA6:BB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GQ5:GR5"/>
    <mergeCell ref="GS5:GT5"/>
    <mergeCell ref="GU5:GV5"/>
    <mergeCell ref="E6:F6"/>
    <mergeCell ref="G6:H6"/>
    <mergeCell ref="I6:J6"/>
    <mergeCell ref="K6:L6"/>
    <mergeCell ref="M6:N6"/>
    <mergeCell ref="O6:P6"/>
    <mergeCell ref="Q6:R6"/>
    <mergeCell ref="GE5:GF5"/>
    <mergeCell ref="GG5:GH5"/>
    <mergeCell ref="GI5:GJ5"/>
    <mergeCell ref="GK5:GL5"/>
    <mergeCell ref="GM5:GN5"/>
    <mergeCell ref="GO5:GP5"/>
    <mergeCell ref="FS5:FT5"/>
    <mergeCell ref="FU5:FV5"/>
    <mergeCell ref="FW5:FX5"/>
    <mergeCell ref="FY5:FZ5"/>
    <mergeCell ref="GA5:GB5"/>
    <mergeCell ref="GC5:GD5"/>
    <mergeCell ref="FG5:FH5"/>
    <mergeCell ref="FI5:FJ5"/>
    <mergeCell ref="FK5:FL5"/>
    <mergeCell ref="FM5:FN5"/>
    <mergeCell ref="FO5:FP5"/>
    <mergeCell ref="FQ5:FR5"/>
    <mergeCell ref="EU5:EV5"/>
    <mergeCell ref="EW5:EX5"/>
    <mergeCell ref="EY5:EZ5"/>
    <mergeCell ref="FA5:FB5"/>
    <mergeCell ref="FC5:FD5"/>
    <mergeCell ref="FE5:FF5"/>
    <mergeCell ref="EI5:EJ5"/>
    <mergeCell ref="EK5:EL5"/>
    <mergeCell ref="EM5:EN5"/>
    <mergeCell ref="EO5:EP5"/>
    <mergeCell ref="EQ5:ER5"/>
    <mergeCell ref="ES5:ET5"/>
    <mergeCell ref="DW5:DX5"/>
    <mergeCell ref="DY5:DZ5"/>
    <mergeCell ref="EA5:EB5"/>
    <mergeCell ref="EC5:ED5"/>
    <mergeCell ref="EE5:EF5"/>
    <mergeCell ref="EG5:EH5"/>
    <mergeCell ref="DK5:DL5"/>
    <mergeCell ref="DM5:DN5"/>
    <mergeCell ref="DO5:DP5"/>
    <mergeCell ref="DQ5:DR5"/>
    <mergeCell ref="DS5:DT5"/>
    <mergeCell ref="DU5:DV5"/>
    <mergeCell ref="BA5:BB5"/>
    <mergeCell ref="CY5:CZ5"/>
    <mergeCell ref="DA5:DB5"/>
    <mergeCell ref="DC5:DD5"/>
    <mergeCell ref="DE5:DF5"/>
    <mergeCell ref="DG5:DH5"/>
    <mergeCell ref="DI5:DJ5"/>
    <mergeCell ref="CM5:CN5"/>
    <mergeCell ref="CO5:CP5"/>
    <mergeCell ref="CQ5:CR5"/>
    <mergeCell ref="CS5:CT5"/>
    <mergeCell ref="CU5:CV5"/>
    <mergeCell ref="CW5:CX5"/>
    <mergeCell ref="CA5:CB5"/>
    <mergeCell ref="CC5:CD5"/>
    <mergeCell ref="CE5:CF5"/>
    <mergeCell ref="CG5:CH5"/>
    <mergeCell ref="CI5:CJ5"/>
    <mergeCell ref="CK5:CL5"/>
    <mergeCell ref="GG3:GN3"/>
    <mergeCell ref="GO3:GV3"/>
    <mergeCell ref="A4:AR4"/>
    <mergeCell ref="E5:F5"/>
    <mergeCell ref="G5:H5"/>
    <mergeCell ref="I5:J5"/>
    <mergeCell ref="K5:L5"/>
    <mergeCell ref="M5:N5"/>
    <mergeCell ref="O5:P5"/>
    <mergeCell ref="Q5:R5"/>
    <mergeCell ref="EK3:ER3"/>
    <mergeCell ref="ES3:EZ3"/>
    <mergeCell ref="FA3:FH3"/>
    <mergeCell ref="FI3:FP3"/>
    <mergeCell ref="FQ3:FX3"/>
    <mergeCell ref="FY3:GF3"/>
    <mergeCell ref="CO3:CV3"/>
    <mergeCell ref="CW3:DD3"/>
    <mergeCell ref="DE3:DL3"/>
    <mergeCell ref="DM3:DT3"/>
    <mergeCell ref="BO5:BP5"/>
    <mergeCell ref="BQ5:BR5"/>
    <mergeCell ref="BS5:BT5"/>
    <mergeCell ref="BU5:BV5"/>
    <mergeCell ref="BW5:BX5"/>
    <mergeCell ref="BY5:BZ5"/>
    <mergeCell ref="BC5:BD5"/>
    <mergeCell ref="BE5:BF5"/>
    <mergeCell ref="BG5:BH5"/>
    <mergeCell ref="BI5:BJ5"/>
    <mergeCell ref="BK5:BL5"/>
    <mergeCell ref="BM5:BN5"/>
    <mergeCell ref="DU3:EB3"/>
    <mergeCell ref="EC3:EJ3"/>
    <mergeCell ref="AS3:AZ3"/>
    <mergeCell ref="BA3:BH3"/>
    <mergeCell ref="BI3:BP3"/>
    <mergeCell ref="BQ3:BX3"/>
    <mergeCell ref="BY3:CF3"/>
    <mergeCell ref="CG3:CN3"/>
    <mergeCell ref="A1:AR1"/>
    <mergeCell ref="A2:AR2"/>
    <mergeCell ref="A3:L3"/>
    <mergeCell ref="M3:T3"/>
    <mergeCell ref="U3:AB3"/>
    <mergeCell ref="AC3:AJ3"/>
    <mergeCell ref="AK3:AR3"/>
    <mergeCell ref="AE5:AF5"/>
    <mergeCell ref="AG5:AH5"/>
    <mergeCell ref="AI5:AJ5"/>
    <mergeCell ref="AK5:AL5"/>
    <mergeCell ref="AM5:AN5"/>
    <mergeCell ref="AO5:AP5"/>
    <mergeCell ref="S5:T5"/>
    <mergeCell ref="U5:V5"/>
    <mergeCell ref="W5:X5"/>
    <mergeCell ref="Y5:Z5"/>
    <mergeCell ref="AA5:AB5"/>
    <mergeCell ref="AC5:AD5"/>
    <mergeCell ref="AQ5:AR5"/>
    <mergeCell ref="AS5:AT5"/>
    <mergeCell ref="AU5:AV5"/>
    <mergeCell ref="AW5:AX5"/>
    <mergeCell ref="AY5:AZ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66"/>
  <sheetViews>
    <sheetView zoomScale="90" zoomScaleNormal="90" workbookViewId="0">
      <pane ySplit="3" topLeftCell="A24" activePane="bottomLeft" state="frozenSplit"/>
      <selection pane="bottomLeft" activeCell="A63" sqref="A63:AR63"/>
    </sheetView>
  </sheetViews>
  <sheetFormatPr defaultRowHeight="12.75" x14ac:dyDescent="0.2"/>
  <cols>
    <col min="1" max="4" width="7.140625" style="1" customWidth="1"/>
    <col min="5" max="12" width="5.28515625" style="1" customWidth="1"/>
    <col min="13" max="180" width="3.28515625" style="1" customWidth="1"/>
    <col min="181" max="181" width="4.140625" style="1" customWidth="1"/>
    <col min="182" max="204" width="3.28515625" style="1" customWidth="1"/>
    <col min="205" max="16384" width="9.140625" style="1"/>
  </cols>
  <sheetData>
    <row r="1" spans="1:204" ht="30" customHeight="1" x14ac:dyDescent="0.2">
      <c r="A1" s="27" t="s">
        <v>106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</row>
    <row r="2" spans="1:204" ht="30" customHeight="1" thickBot="1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</row>
    <row r="3" spans="1:204" ht="24.95" customHeight="1" thickBo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5">
        <v>0</v>
      </c>
      <c r="N3" s="26"/>
      <c r="O3" s="26"/>
      <c r="P3" s="26"/>
      <c r="Q3" s="26"/>
      <c r="R3" s="26"/>
      <c r="S3" s="26"/>
      <c r="T3" s="26"/>
      <c r="U3" s="25">
        <v>4.1666666666666664E-2</v>
      </c>
      <c r="V3" s="26"/>
      <c r="W3" s="26"/>
      <c r="X3" s="26"/>
      <c r="Y3" s="26"/>
      <c r="Z3" s="26"/>
      <c r="AA3" s="26"/>
      <c r="AB3" s="26"/>
      <c r="AC3" s="211">
        <v>8.3333333333333329E-2</v>
      </c>
      <c r="AD3" s="212"/>
      <c r="AE3" s="212"/>
      <c r="AF3" s="212"/>
      <c r="AG3" s="212"/>
      <c r="AH3" s="212"/>
      <c r="AI3" s="212"/>
      <c r="AJ3" s="213"/>
      <c r="AK3" s="211">
        <v>0.125</v>
      </c>
      <c r="AL3" s="212"/>
      <c r="AM3" s="212"/>
      <c r="AN3" s="212"/>
      <c r="AO3" s="212"/>
      <c r="AP3" s="212"/>
      <c r="AQ3" s="212"/>
      <c r="AR3" s="213"/>
      <c r="AS3" s="211">
        <v>0.16666666666666666</v>
      </c>
      <c r="AT3" s="212"/>
      <c r="AU3" s="212"/>
      <c r="AV3" s="212"/>
      <c r="AW3" s="212"/>
      <c r="AX3" s="212"/>
      <c r="AY3" s="212"/>
      <c r="AZ3" s="213"/>
      <c r="BA3" s="211">
        <v>0.20833333333333334</v>
      </c>
      <c r="BB3" s="212"/>
      <c r="BC3" s="212"/>
      <c r="BD3" s="212"/>
      <c r="BE3" s="212"/>
      <c r="BF3" s="212"/>
      <c r="BG3" s="212"/>
      <c r="BH3" s="213"/>
      <c r="BI3" s="211">
        <v>0.25</v>
      </c>
      <c r="BJ3" s="212"/>
      <c r="BK3" s="212"/>
      <c r="BL3" s="212"/>
      <c r="BM3" s="212"/>
      <c r="BN3" s="212"/>
      <c r="BO3" s="212"/>
      <c r="BP3" s="213"/>
      <c r="BQ3" s="211">
        <v>0.29166666666666669</v>
      </c>
      <c r="BR3" s="212"/>
      <c r="BS3" s="212"/>
      <c r="BT3" s="212"/>
      <c r="BU3" s="212"/>
      <c r="BV3" s="212"/>
      <c r="BW3" s="212"/>
      <c r="BX3" s="213"/>
      <c r="BY3" s="211">
        <v>0.33333333333333331</v>
      </c>
      <c r="BZ3" s="212"/>
      <c r="CA3" s="212"/>
      <c r="CB3" s="212"/>
      <c r="CC3" s="212"/>
      <c r="CD3" s="212"/>
      <c r="CE3" s="212"/>
      <c r="CF3" s="213"/>
      <c r="CG3" s="211">
        <v>0.375</v>
      </c>
      <c r="CH3" s="212"/>
      <c r="CI3" s="212"/>
      <c r="CJ3" s="212"/>
      <c r="CK3" s="212"/>
      <c r="CL3" s="212"/>
      <c r="CM3" s="212"/>
      <c r="CN3" s="213"/>
      <c r="CO3" s="211">
        <v>0.41666666666666669</v>
      </c>
      <c r="CP3" s="212"/>
      <c r="CQ3" s="212"/>
      <c r="CR3" s="212"/>
      <c r="CS3" s="212"/>
      <c r="CT3" s="212"/>
      <c r="CU3" s="212"/>
      <c r="CV3" s="213"/>
      <c r="CW3" s="211">
        <v>0.45833333333333331</v>
      </c>
      <c r="CX3" s="212"/>
      <c r="CY3" s="212"/>
      <c r="CZ3" s="212"/>
      <c r="DA3" s="212"/>
      <c r="DB3" s="212"/>
      <c r="DC3" s="212"/>
      <c r="DD3" s="213"/>
      <c r="DE3" s="211">
        <v>0.5</v>
      </c>
      <c r="DF3" s="212"/>
      <c r="DG3" s="212"/>
      <c r="DH3" s="212"/>
      <c r="DI3" s="212"/>
      <c r="DJ3" s="212"/>
      <c r="DK3" s="212"/>
      <c r="DL3" s="213"/>
      <c r="DM3" s="211">
        <v>0.54166666666666663</v>
      </c>
      <c r="DN3" s="212"/>
      <c r="DO3" s="212"/>
      <c r="DP3" s="212"/>
      <c r="DQ3" s="212"/>
      <c r="DR3" s="212"/>
      <c r="DS3" s="212"/>
      <c r="DT3" s="213"/>
      <c r="DU3" s="25">
        <v>0.58333333333333337</v>
      </c>
      <c r="DV3" s="26"/>
      <c r="DW3" s="26"/>
      <c r="DX3" s="26"/>
      <c r="DY3" s="26"/>
      <c r="DZ3" s="26"/>
      <c r="EA3" s="26"/>
      <c r="EB3" s="26"/>
      <c r="EC3" s="211">
        <v>0.625</v>
      </c>
      <c r="ED3" s="212"/>
      <c r="EE3" s="212"/>
      <c r="EF3" s="212"/>
      <c r="EG3" s="212"/>
      <c r="EH3" s="212"/>
      <c r="EI3" s="212"/>
      <c r="EJ3" s="213"/>
      <c r="EK3" s="211">
        <v>0.66666666666666663</v>
      </c>
      <c r="EL3" s="212"/>
      <c r="EM3" s="212"/>
      <c r="EN3" s="212"/>
      <c r="EO3" s="212"/>
      <c r="EP3" s="212"/>
      <c r="EQ3" s="212"/>
      <c r="ER3" s="213"/>
      <c r="ES3" s="211">
        <v>0.70833333333333337</v>
      </c>
      <c r="ET3" s="212"/>
      <c r="EU3" s="212"/>
      <c r="EV3" s="212"/>
      <c r="EW3" s="212"/>
      <c r="EX3" s="212"/>
      <c r="EY3" s="212"/>
      <c r="EZ3" s="213"/>
      <c r="FA3" s="211">
        <v>0.75</v>
      </c>
      <c r="FB3" s="212"/>
      <c r="FC3" s="212"/>
      <c r="FD3" s="212"/>
      <c r="FE3" s="212"/>
      <c r="FF3" s="212"/>
      <c r="FG3" s="212"/>
      <c r="FH3" s="213"/>
      <c r="FI3" s="211">
        <v>0.79166666666666663</v>
      </c>
      <c r="FJ3" s="212"/>
      <c r="FK3" s="212"/>
      <c r="FL3" s="212"/>
      <c r="FM3" s="212"/>
      <c r="FN3" s="212"/>
      <c r="FO3" s="212"/>
      <c r="FP3" s="213"/>
      <c r="FQ3" s="211">
        <v>0.83333333333333337</v>
      </c>
      <c r="FR3" s="212"/>
      <c r="FS3" s="212"/>
      <c r="FT3" s="212"/>
      <c r="FU3" s="212"/>
      <c r="FV3" s="212"/>
      <c r="FW3" s="212"/>
      <c r="FX3" s="213"/>
      <c r="FY3" s="211">
        <v>0.875</v>
      </c>
      <c r="FZ3" s="212"/>
      <c r="GA3" s="212"/>
      <c r="GB3" s="212"/>
      <c r="GC3" s="212"/>
      <c r="GD3" s="212"/>
      <c r="GE3" s="212"/>
      <c r="GF3" s="213"/>
      <c r="GG3" s="211">
        <v>0.91666666666666663</v>
      </c>
      <c r="GH3" s="212"/>
      <c r="GI3" s="212"/>
      <c r="GJ3" s="212"/>
      <c r="GK3" s="212"/>
      <c r="GL3" s="212"/>
      <c r="GM3" s="212"/>
      <c r="GN3" s="213"/>
      <c r="GO3" s="211">
        <v>0.95833333333333337</v>
      </c>
      <c r="GP3" s="212"/>
      <c r="GQ3" s="212"/>
      <c r="GR3" s="212"/>
      <c r="GS3" s="212"/>
      <c r="GT3" s="212"/>
      <c r="GU3" s="212"/>
      <c r="GV3" s="213"/>
    </row>
    <row r="4" spans="1:204" ht="30" customHeight="1" thickBot="1" x14ac:dyDescent="0.25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BD4" s="41"/>
      <c r="BE4" s="41"/>
    </row>
    <row r="5" spans="1:204" ht="15.75" customHeight="1" thickBot="1" x14ac:dyDescent="0.25">
      <c r="A5" s="3" t="s">
        <v>3</v>
      </c>
      <c r="B5" s="4" t="s">
        <v>4</v>
      </c>
      <c r="C5" s="4" t="s">
        <v>5</v>
      </c>
      <c r="D5" s="5" t="s">
        <v>6</v>
      </c>
      <c r="E5" s="32" t="s">
        <v>7</v>
      </c>
      <c r="F5" s="30"/>
      <c r="G5" s="29" t="s">
        <v>8</v>
      </c>
      <c r="H5" s="30"/>
      <c r="I5" s="29" t="s">
        <v>9</v>
      </c>
      <c r="J5" s="30"/>
      <c r="K5" s="29" t="s">
        <v>10</v>
      </c>
      <c r="L5" s="31"/>
      <c r="M5" s="32" t="s">
        <v>11</v>
      </c>
      <c r="N5" s="30"/>
      <c r="O5" s="29" t="s">
        <v>12</v>
      </c>
      <c r="P5" s="30"/>
      <c r="Q5" s="29" t="s">
        <v>13</v>
      </c>
      <c r="R5" s="30"/>
      <c r="S5" s="29" t="s">
        <v>14</v>
      </c>
      <c r="T5" s="31"/>
      <c r="U5" s="32" t="s">
        <v>11</v>
      </c>
      <c r="V5" s="30"/>
      <c r="W5" s="29" t="s">
        <v>12</v>
      </c>
      <c r="X5" s="30"/>
      <c r="Y5" s="29" t="s">
        <v>13</v>
      </c>
      <c r="Z5" s="30"/>
      <c r="AA5" s="29" t="s">
        <v>14</v>
      </c>
      <c r="AB5" s="31"/>
      <c r="AC5" s="32" t="s">
        <v>11</v>
      </c>
      <c r="AD5" s="30"/>
      <c r="AE5" s="29" t="s">
        <v>12</v>
      </c>
      <c r="AF5" s="30"/>
      <c r="AG5" s="29" t="s">
        <v>13</v>
      </c>
      <c r="AH5" s="30"/>
      <c r="AI5" s="29" t="s">
        <v>14</v>
      </c>
      <c r="AJ5" s="31"/>
      <c r="AK5" s="32" t="s">
        <v>11</v>
      </c>
      <c r="AL5" s="30"/>
      <c r="AM5" s="29" t="s">
        <v>12</v>
      </c>
      <c r="AN5" s="30"/>
      <c r="AO5" s="29" t="s">
        <v>13</v>
      </c>
      <c r="AP5" s="30"/>
      <c r="AQ5" s="29" t="s">
        <v>14</v>
      </c>
      <c r="AR5" s="31"/>
      <c r="AS5" s="32" t="s">
        <v>11</v>
      </c>
      <c r="AT5" s="30"/>
      <c r="AU5" s="29" t="s">
        <v>12</v>
      </c>
      <c r="AV5" s="30"/>
      <c r="AW5" s="29" t="s">
        <v>13</v>
      </c>
      <c r="AX5" s="30"/>
      <c r="AY5" s="29" t="s">
        <v>14</v>
      </c>
      <c r="AZ5" s="31"/>
      <c r="BA5" s="32" t="s">
        <v>11</v>
      </c>
      <c r="BB5" s="30"/>
      <c r="BC5" s="29" t="s">
        <v>12</v>
      </c>
      <c r="BD5" s="30"/>
      <c r="BE5" s="29" t="s">
        <v>13</v>
      </c>
      <c r="BF5" s="30"/>
      <c r="BG5" s="29" t="s">
        <v>14</v>
      </c>
      <c r="BH5" s="31"/>
      <c r="BI5" s="32" t="s">
        <v>11</v>
      </c>
      <c r="BJ5" s="30"/>
      <c r="BK5" s="29" t="s">
        <v>12</v>
      </c>
      <c r="BL5" s="30"/>
      <c r="BM5" s="29" t="s">
        <v>13</v>
      </c>
      <c r="BN5" s="30"/>
      <c r="BO5" s="29" t="s">
        <v>14</v>
      </c>
      <c r="BP5" s="31"/>
      <c r="BQ5" s="32" t="s">
        <v>11</v>
      </c>
      <c r="BR5" s="30"/>
      <c r="BS5" s="29" t="s">
        <v>12</v>
      </c>
      <c r="BT5" s="30"/>
      <c r="BU5" s="29" t="s">
        <v>13</v>
      </c>
      <c r="BV5" s="30"/>
      <c r="BW5" s="29" t="s">
        <v>14</v>
      </c>
      <c r="BX5" s="31"/>
      <c r="BY5" s="32" t="s">
        <v>11</v>
      </c>
      <c r="BZ5" s="30"/>
      <c r="CA5" s="29" t="s">
        <v>12</v>
      </c>
      <c r="CB5" s="30"/>
      <c r="CC5" s="29" t="s">
        <v>13</v>
      </c>
      <c r="CD5" s="30"/>
      <c r="CE5" s="29" t="s">
        <v>14</v>
      </c>
      <c r="CF5" s="31"/>
      <c r="CG5" s="32" t="s">
        <v>11</v>
      </c>
      <c r="CH5" s="30"/>
      <c r="CI5" s="29" t="s">
        <v>12</v>
      </c>
      <c r="CJ5" s="30"/>
      <c r="CK5" s="29" t="s">
        <v>13</v>
      </c>
      <c r="CL5" s="30"/>
      <c r="CM5" s="29" t="s">
        <v>14</v>
      </c>
      <c r="CN5" s="31"/>
      <c r="CO5" s="32" t="s">
        <v>11</v>
      </c>
      <c r="CP5" s="30"/>
      <c r="CQ5" s="29" t="s">
        <v>12</v>
      </c>
      <c r="CR5" s="30"/>
      <c r="CS5" s="29" t="s">
        <v>13</v>
      </c>
      <c r="CT5" s="30"/>
      <c r="CU5" s="29" t="s">
        <v>14</v>
      </c>
      <c r="CV5" s="31"/>
      <c r="CW5" s="32" t="s">
        <v>11</v>
      </c>
      <c r="CX5" s="30"/>
      <c r="CY5" s="29" t="s">
        <v>12</v>
      </c>
      <c r="CZ5" s="30"/>
      <c r="DA5" s="29" t="s">
        <v>13</v>
      </c>
      <c r="DB5" s="30"/>
      <c r="DC5" s="29" t="s">
        <v>14</v>
      </c>
      <c r="DD5" s="31"/>
      <c r="DE5" s="32" t="s">
        <v>11</v>
      </c>
      <c r="DF5" s="30"/>
      <c r="DG5" s="29" t="s">
        <v>12</v>
      </c>
      <c r="DH5" s="30"/>
      <c r="DI5" s="29" t="s">
        <v>13</v>
      </c>
      <c r="DJ5" s="30"/>
      <c r="DK5" s="29" t="s">
        <v>14</v>
      </c>
      <c r="DL5" s="31"/>
      <c r="DM5" s="32" t="s">
        <v>11</v>
      </c>
      <c r="DN5" s="30"/>
      <c r="DO5" s="29" t="s">
        <v>12</v>
      </c>
      <c r="DP5" s="30"/>
      <c r="DQ5" s="29" t="s">
        <v>13</v>
      </c>
      <c r="DR5" s="30"/>
      <c r="DS5" s="29" t="s">
        <v>14</v>
      </c>
      <c r="DT5" s="31"/>
      <c r="DU5" s="32" t="s">
        <v>11</v>
      </c>
      <c r="DV5" s="30"/>
      <c r="DW5" s="29" t="s">
        <v>12</v>
      </c>
      <c r="DX5" s="30"/>
      <c r="DY5" s="29" t="s">
        <v>13</v>
      </c>
      <c r="DZ5" s="30"/>
      <c r="EA5" s="29" t="s">
        <v>14</v>
      </c>
      <c r="EB5" s="31"/>
      <c r="EC5" s="32" t="s">
        <v>11</v>
      </c>
      <c r="ED5" s="30"/>
      <c r="EE5" s="29" t="s">
        <v>12</v>
      </c>
      <c r="EF5" s="30"/>
      <c r="EG5" s="29" t="s">
        <v>13</v>
      </c>
      <c r="EH5" s="30"/>
      <c r="EI5" s="29" t="s">
        <v>14</v>
      </c>
      <c r="EJ5" s="31"/>
      <c r="EK5" s="32" t="s">
        <v>11</v>
      </c>
      <c r="EL5" s="30"/>
      <c r="EM5" s="29" t="s">
        <v>12</v>
      </c>
      <c r="EN5" s="30"/>
      <c r="EO5" s="29" t="s">
        <v>13</v>
      </c>
      <c r="EP5" s="30"/>
      <c r="EQ5" s="29" t="s">
        <v>14</v>
      </c>
      <c r="ER5" s="31"/>
      <c r="ES5" s="32" t="s">
        <v>11</v>
      </c>
      <c r="ET5" s="30"/>
      <c r="EU5" s="29" t="s">
        <v>12</v>
      </c>
      <c r="EV5" s="30"/>
      <c r="EW5" s="29" t="s">
        <v>13</v>
      </c>
      <c r="EX5" s="30"/>
      <c r="EY5" s="29" t="s">
        <v>14</v>
      </c>
      <c r="EZ5" s="31"/>
      <c r="FA5" s="32" t="s">
        <v>11</v>
      </c>
      <c r="FB5" s="30"/>
      <c r="FC5" s="29" t="s">
        <v>12</v>
      </c>
      <c r="FD5" s="30"/>
      <c r="FE5" s="29" t="s">
        <v>13</v>
      </c>
      <c r="FF5" s="30"/>
      <c r="FG5" s="29" t="s">
        <v>14</v>
      </c>
      <c r="FH5" s="31"/>
      <c r="FI5" s="32" t="s">
        <v>11</v>
      </c>
      <c r="FJ5" s="30"/>
      <c r="FK5" s="29" t="s">
        <v>12</v>
      </c>
      <c r="FL5" s="30"/>
      <c r="FM5" s="29" t="s">
        <v>13</v>
      </c>
      <c r="FN5" s="30"/>
      <c r="FO5" s="29" t="s">
        <v>14</v>
      </c>
      <c r="FP5" s="31"/>
      <c r="FQ5" s="32" t="s">
        <v>11</v>
      </c>
      <c r="FR5" s="30"/>
      <c r="FS5" s="29" t="s">
        <v>12</v>
      </c>
      <c r="FT5" s="30"/>
      <c r="FU5" s="29" t="s">
        <v>13</v>
      </c>
      <c r="FV5" s="30"/>
      <c r="FW5" s="29" t="s">
        <v>14</v>
      </c>
      <c r="FX5" s="31"/>
      <c r="FY5" s="32" t="s">
        <v>11</v>
      </c>
      <c r="FZ5" s="30"/>
      <c r="GA5" s="29" t="s">
        <v>12</v>
      </c>
      <c r="GB5" s="30"/>
      <c r="GC5" s="29" t="s">
        <v>13</v>
      </c>
      <c r="GD5" s="30"/>
      <c r="GE5" s="29" t="s">
        <v>14</v>
      </c>
      <c r="GF5" s="31"/>
      <c r="GG5" s="32" t="s">
        <v>11</v>
      </c>
      <c r="GH5" s="30"/>
      <c r="GI5" s="29" t="s">
        <v>12</v>
      </c>
      <c r="GJ5" s="30"/>
      <c r="GK5" s="29" t="s">
        <v>13</v>
      </c>
      <c r="GL5" s="30"/>
      <c r="GM5" s="29" t="s">
        <v>14</v>
      </c>
      <c r="GN5" s="31"/>
      <c r="GO5" s="32" t="s">
        <v>11</v>
      </c>
      <c r="GP5" s="30"/>
      <c r="GQ5" s="29" t="s">
        <v>12</v>
      </c>
      <c r="GR5" s="30"/>
      <c r="GS5" s="29" t="s">
        <v>13</v>
      </c>
      <c r="GT5" s="30"/>
      <c r="GU5" s="29" t="s">
        <v>14</v>
      </c>
      <c r="GV5" s="31"/>
    </row>
    <row r="6" spans="1:204" x14ac:dyDescent="0.2">
      <c r="A6" s="6" t="s">
        <v>15</v>
      </c>
      <c r="B6" s="7">
        <v>20</v>
      </c>
      <c r="C6" s="8">
        <v>5.0999999046325684E-2</v>
      </c>
      <c r="D6" s="9">
        <v>0.63999998569488525</v>
      </c>
      <c r="E6" s="34">
        <v>110</v>
      </c>
      <c r="F6" s="35"/>
      <c r="G6" s="36" t="s">
        <v>16</v>
      </c>
      <c r="H6" s="36"/>
      <c r="I6" s="37">
        <v>0.13600000739097595</v>
      </c>
      <c r="J6" s="37"/>
      <c r="K6" s="37">
        <v>11.300000190734863</v>
      </c>
      <c r="L6" s="38"/>
      <c r="M6" s="39"/>
      <c r="N6" s="40"/>
      <c r="O6" s="41"/>
      <c r="P6" s="41"/>
      <c r="Q6" s="41"/>
      <c r="R6" s="41"/>
      <c r="S6" s="42"/>
      <c r="T6" s="43"/>
      <c r="U6" s="44"/>
      <c r="V6" s="40"/>
      <c r="W6" s="41"/>
      <c r="X6" s="41"/>
      <c r="Y6" s="41"/>
      <c r="Z6" s="41"/>
      <c r="AA6" s="42"/>
      <c r="AB6" s="43"/>
      <c r="AC6" s="44"/>
      <c r="AD6" s="40"/>
      <c r="AE6" s="41"/>
      <c r="AF6" s="41"/>
      <c r="AG6" s="41"/>
      <c r="AH6" s="41"/>
      <c r="AI6" s="42"/>
      <c r="AJ6" s="43"/>
      <c r="AK6" s="44"/>
      <c r="AL6" s="40"/>
      <c r="AM6" s="41"/>
      <c r="AN6" s="41"/>
      <c r="AO6" s="41"/>
      <c r="AP6" s="41"/>
      <c r="AQ6" s="42"/>
      <c r="AR6" s="43"/>
      <c r="AS6" s="44"/>
      <c r="AT6" s="40"/>
      <c r="AU6" s="41"/>
      <c r="AV6" s="41"/>
      <c r="AW6" s="41"/>
      <c r="AX6" s="41"/>
      <c r="AY6" s="42"/>
      <c r="AZ6" s="43"/>
      <c r="BA6" s="44"/>
      <c r="BB6" s="40"/>
      <c r="BE6" s="41"/>
      <c r="BF6" s="41"/>
      <c r="BG6" s="42"/>
      <c r="BH6" s="43"/>
      <c r="BI6" s="44"/>
      <c r="BJ6" s="40"/>
      <c r="BK6" s="41"/>
      <c r="BL6" s="41"/>
      <c r="BM6" s="41"/>
      <c r="BN6" s="41"/>
      <c r="BO6" s="42"/>
      <c r="BP6" s="43"/>
      <c r="BQ6" s="44"/>
      <c r="BR6" s="40"/>
      <c r="BS6" s="41"/>
      <c r="BT6" s="41"/>
      <c r="BU6" s="41"/>
      <c r="BV6" s="41"/>
      <c r="BW6" s="42"/>
      <c r="BX6" s="43"/>
      <c r="BY6" s="44"/>
      <c r="BZ6" s="40"/>
      <c r="CA6" s="41"/>
      <c r="CB6" s="41"/>
      <c r="CC6" s="41"/>
      <c r="CD6" s="41"/>
      <c r="CE6" s="42"/>
      <c r="CF6" s="43"/>
      <c r="CG6" s="44"/>
      <c r="CH6" s="40"/>
      <c r="CI6" s="41"/>
      <c r="CJ6" s="41"/>
      <c r="CK6" s="41"/>
      <c r="CL6" s="41"/>
      <c r="CM6" s="42"/>
      <c r="CN6" s="43"/>
      <c r="CO6" s="44"/>
      <c r="CP6" s="40"/>
      <c r="CQ6" s="41"/>
      <c r="CR6" s="41"/>
      <c r="CS6" s="41"/>
      <c r="CT6" s="41"/>
      <c r="CU6" s="42"/>
      <c r="CV6" s="43"/>
      <c r="CW6" s="44"/>
      <c r="CX6" s="40"/>
      <c r="CY6" s="41"/>
      <c r="CZ6" s="41"/>
      <c r="DA6" s="41"/>
      <c r="DB6" s="41"/>
      <c r="DC6" s="42"/>
      <c r="DD6" s="43"/>
      <c r="DE6" s="44"/>
      <c r="DF6" s="40"/>
      <c r="DG6" s="41"/>
      <c r="DH6" s="41"/>
      <c r="DI6" s="41"/>
      <c r="DJ6" s="41"/>
      <c r="DK6" s="42"/>
      <c r="DL6" s="43"/>
      <c r="DM6" s="44"/>
      <c r="DN6" s="40"/>
      <c r="DO6" s="41"/>
      <c r="DP6" s="41"/>
      <c r="DQ6" s="41"/>
      <c r="DR6" s="41"/>
      <c r="DS6" s="42"/>
      <c r="DT6" s="43"/>
      <c r="DU6" s="44"/>
      <c r="DV6" s="40"/>
      <c r="DW6" s="41"/>
      <c r="DX6" s="41"/>
      <c r="DY6" s="41"/>
      <c r="DZ6" s="41"/>
      <c r="EA6" s="42"/>
      <c r="EB6" s="43"/>
      <c r="EC6" s="44"/>
      <c r="ED6" s="40"/>
      <c r="EE6" s="41"/>
      <c r="EF6" s="41"/>
      <c r="EG6" s="41"/>
      <c r="EH6" s="41"/>
      <c r="EI6" s="42"/>
      <c r="EJ6" s="43"/>
      <c r="EK6" s="44"/>
      <c r="EL6" s="40"/>
      <c r="EM6" s="41"/>
      <c r="EN6" s="41"/>
      <c r="EO6" s="41"/>
      <c r="EP6" s="41"/>
      <c r="EQ6" s="42"/>
      <c r="ER6" s="43"/>
      <c r="ES6" s="44"/>
      <c r="ET6" s="40"/>
      <c r="EU6" s="41"/>
      <c r="EV6" s="41"/>
      <c r="EW6" s="41"/>
      <c r="EX6" s="41"/>
      <c r="EY6" s="42"/>
      <c r="EZ6" s="43"/>
      <c r="FA6" s="44"/>
      <c r="FB6" s="40"/>
      <c r="FC6" s="41"/>
      <c r="FD6" s="41"/>
      <c r="FE6" s="41"/>
      <c r="FF6" s="41"/>
      <c r="FG6" s="42"/>
      <c r="FH6" s="43"/>
      <c r="FI6" s="44"/>
      <c r="FJ6" s="40"/>
      <c r="FK6" s="41"/>
      <c r="FL6" s="41"/>
      <c r="FM6" s="41"/>
      <c r="FN6" s="41"/>
      <c r="FO6" s="42"/>
      <c r="FP6" s="43"/>
      <c r="FQ6" s="44"/>
      <c r="FR6" s="40"/>
      <c r="FS6" s="41"/>
      <c r="FT6" s="41"/>
      <c r="FU6" s="41"/>
      <c r="FV6" s="41"/>
      <c r="FW6" s="42"/>
      <c r="FX6" s="43"/>
      <c r="FY6" s="44"/>
      <c r="FZ6" s="40"/>
      <c r="GA6" s="41"/>
      <c r="GB6" s="41"/>
      <c r="GC6" s="41"/>
      <c r="GD6" s="41"/>
      <c r="GE6" s="42"/>
      <c r="GF6" s="43"/>
      <c r="GG6" s="44"/>
      <c r="GH6" s="40"/>
      <c r="GI6" s="41"/>
      <c r="GJ6" s="41"/>
      <c r="GK6" s="41"/>
      <c r="GL6" s="41"/>
      <c r="GM6" s="42"/>
      <c r="GN6" s="43"/>
      <c r="GO6" s="44"/>
      <c r="GP6" s="40"/>
      <c r="GQ6" s="41"/>
      <c r="GR6" s="41"/>
      <c r="GS6" s="41"/>
      <c r="GT6" s="41"/>
      <c r="GU6" s="42"/>
      <c r="GV6" s="43"/>
    </row>
    <row r="7" spans="1:204" x14ac:dyDescent="0.2">
      <c r="A7" s="51"/>
      <c r="B7" s="52"/>
      <c r="C7" s="52"/>
      <c r="D7" s="53"/>
      <c r="E7" s="56">
        <v>6</v>
      </c>
      <c r="F7" s="57"/>
      <c r="G7" s="58" t="s">
        <v>18</v>
      </c>
      <c r="H7" s="58"/>
      <c r="I7" s="60">
        <f>I6</f>
        <v>0.13600000739097595</v>
      </c>
      <c r="J7" s="60"/>
      <c r="K7" s="60">
        <f>K6</f>
        <v>11.300000190734863</v>
      </c>
      <c r="L7" s="61"/>
      <c r="M7" s="214"/>
      <c r="N7" s="204"/>
      <c r="O7" s="45"/>
      <c r="P7" s="45"/>
      <c r="Q7" s="45"/>
      <c r="R7" s="45"/>
      <c r="S7" s="46"/>
      <c r="T7" s="47"/>
      <c r="U7" s="203"/>
      <c r="V7" s="204"/>
      <c r="W7" s="45"/>
      <c r="X7" s="45"/>
      <c r="Y7" s="45"/>
      <c r="Z7" s="45"/>
      <c r="AA7" s="46"/>
      <c r="AB7" s="47"/>
      <c r="AC7" s="203"/>
      <c r="AD7" s="204"/>
      <c r="AE7" s="45"/>
      <c r="AF7" s="45"/>
      <c r="AG7" s="45"/>
      <c r="AH7" s="45"/>
      <c r="AI7" s="46"/>
      <c r="AJ7" s="47"/>
      <c r="AK7" s="203"/>
      <c r="AL7" s="204"/>
      <c r="AM7" s="45"/>
      <c r="AN7" s="45"/>
      <c r="AO7" s="45"/>
      <c r="AP7" s="45"/>
      <c r="AQ7" s="46"/>
      <c r="AR7" s="47"/>
      <c r="AS7" s="203"/>
      <c r="AT7" s="204"/>
      <c r="AU7" s="45"/>
      <c r="AV7" s="45"/>
      <c r="AW7" s="45"/>
      <c r="AX7" s="45"/>
      <c r="AY7" s="46"/>
      <c r="AZ7" s="47"/>
      <c r="BA7" s="215">
        <v>389.74799999999999</v>
      </c>
      <c r="BB7" s="216">
        <v>27.358000000000001</v>
      </c>
      <c r="BC7" s="217">
        <v>2.7859999999999996</v>
      </c>
      <c r="BD7" s="218">
        <v>-1.3109999999999999</v>
      </c>
      <c r="BE7" s="217">
        <v>1.4910000000000001</v>
      </c>
      <c r="BF7" s="218">
        <v>-0.88600000000000001</v>
      </c>
      <c r="BG7" s="219">
        <v>0.88700000000000001</v>
      </c>
      <c r="BH7" s="220"/>
      <c r="BI7" s="203"/>
      <c r="BJ7" s="204"/>
      <c r="BK7" s="45"/>
      <c r="BL7" s="45"/>
      <c r="BM7" s="45"/>
      <c r="BN7" s="45"/>
      <c r="BO7" s="46"/>
      <c r="BP7" s="47"/>
      <c r="BQ7" s="203"/>
      <c r="BR7" s="204"/>
      <c r="BS7" s="45"/>
      <c r="BT7" s="45"/>
      <c r="BU7" s="45"/>
      <c r="BV7" s="45"/>
      <c r="BW7" s="46"/>
      <c r="BX7" s="47"/>
      <c r="BY7" s="203"/>
      <c r="BZ7" s="204"/>
      <c r="CA7" s="45"/>
      <c r="CB7" s="45"/>
      <c r="CC7" s="45"/>
      <c r="CD7" s="45"/>
      <c r="CE7" s="46"/>
      <c r="CF7" s="47"/>
      <c r="CG7" s="203"/>
      <c r="CH7" s="204"/>
      <c r="CI7" s="45"/>
      <c r="CJ7" s="45"/>
      <c r="CK7" s="45"/>
      <c r="CL7" s="45"/>
      <c r="CM7" s="46"/>
      <c r="CN7" s="47"/>
      <c r="CO7" s="203"/>
      <c r="CP7" s="204"/>
      <c r="CQ7" s="45"/>
      <c r="CR7" s="45"/>
      <c r="CS7" s="45"/>
      <c r="CT7" s="45"/>
      <c r="CU7" s="46"/>
      <c r="CV7" s="47"/>
      <c r="CW7" s="51">
        <v>491.83800000000002</v>
      </c>
      <c r="CX7" s="52">
        <v>27.358000000000001</v>
      </c>
      <c r="CY7" s="221">
        <v>3.3769999999999998</v>
      </c>
      <c r="CZ7" s="221">
        <v>-1.3109999999999999</v>
      </c>
      <c r="DA7" s="221">
        <v>2.298</v>
      </c>
      <c r="DB7" s="221">
        <v>-0.88600000000000001</v>
      </c>
      <c r="DC7" s="46">
        <v>0.88800000000000001</v>
      </c>
      <c r="DD7" s="47"/>
      <c r="DE7" s="51">
        <v>499.90800000000002</v>
      </c>
      <c r="DF7" s="52">
        <v>27.358000000000001</v>
      </c>
      <c r="DG7" s="221">
        <v>3.516</v>
      </c>
      <c r="DH7" s="221">
        <v>-1.3109999999999999</v>
      </c>
      <c r="DI7" s="221">
        <v>2.391</v>
      </c>
      <c r="DJ7" s="221">
        <v>-0.88600000000000001</v>
      </c>
      <c r="DK7" s="46">
        <v>0.89200000000000002</v>
      </c>
      <c r="DL7" s="47"/>
      <c r="DM7" s="51">
        <v>502.70800000000003</v>
      </c>
      <c r="DN7" s="52">
        <v>27.358000000000001</v>
      </c>
      <c r="DO7" s="221">
        <v>3.4959999999999996</v>
      </c>
      <c r="DP7" s="221">
        <v>-1.3109999999999999</v>
      </c>
      <c r="DQ7" s="221">
        <v>2.4009999999999998</v>
      </c>
      <c r="DR7" s="221">
        <v>-0.88600000000000001</v>
      </c>
      <c r="DS7" s="46">
        <v>0.89</v>
      </c>
      <c r="DT7" s="47"/>
      <c r="DU7" s="203"/>
      <c r="DV7" s="204"/>
      <c r="DW7" s="45"/>
      <c r="DX7" s="45"/>
      <c r="DY7" s="45"/>
      <c r="DZ7" s="45"/>
      <c r="EA7" s="46"/>
      <c r="EB7" s="47"/>
      <c r="EC7" s="203"/>
      <c r="ED7" s="204"/>
      <c r="EE7" s="45"/>
      <c r="EF7" s="45"/>
      <c r="EG7" s="45"/>
      <c r="EH7" s="45"/>
      <c r="EI7" s="46"/>
      <c r="EJ7" s="47"/>
      <c r="EK7" s="203"/>
      <c r="EL7" s="204"/>
      <c r="EM7" s="45"/>
      <c r="EN7" s="45"/>
      <c r="EO7" s="45"/>
      <c r="EP7" s="45"/>
      <c r="EQ7" s="46"/>
      <c r="ER7" s="47"/>
      <c r="ES7" s="203"/>
      <c r="ET7" s="204"/>
      <c r="EU7" s="45"/>
      <c r="EV7" s="45"/>
      <c r="EW7" s="45"/>
      <c r="EX7" s="45"/>
      <c r="EY7" s="46"/>
      <c r="EZ7" s="47"/>
      <c r="FA7" s="203"/>
      <c r="FB7" s="204"/>
      <c r="FC7" s="45"/>
      <c r="FD7" s="45"/>
      <c r="FE7" s="45"/>
      <c r="FF7" s="45"/>
      <c r="FG7" s="46"/>
      <c r="FH7" s="47"/>
      <c r="FI7" s="203"/>
      <c r="FJ7" s="204"/>
      <c r="FK7" s="45"/>
      <c r="FL7" s="45"/>
      <c r="FM7" s="45"/>
      <c r="FN7" s="45"/>
      <c r="FO7" s="46"/>
      <c r="FP7" s="47"/>
      <c r="FQ7" s="203"/>
      <c r="FR7" s="204"/>
      <c r="FS7" s="45"/>
      <c r="FT7" s="45"/>
      <c r="FU7" s="45"/>
      <c r="FV7" s="45"/>
      <c r="FW7" s="46"/>
      <c r="FX7" s="47"/>
      <c r="FY7" s="51">
        <v>451.89800000000002</v>
      </c>
      <c r="FZ7" s="52">
        <v>27.358000000000001</v>
      </c>
      <c r="GA7" s="221">
        <v>2.4160000000000004</v>
      </c>
      <c r="GB7" s="221">
        <v>-1.3109999999999999</v>
      </c>
      <c r="GC7" s="221">
        <v>1.6110000000000002</v>
      </c>
      <c r="GD7" s="221">
        <v>-0.88600000000000001</v>
      </c>
      <c r="GE7" s="46">
        <v>0.86699999999999999</v>
      </c>
      <c r="GF7" s="47"/>
      <c r="GG7" s="203"/>
      <c r="GH7" s="204"/>
      <c r="GI7" s="45"/>
      <c r="GJ7" s="45"/>
      <c r="GK7" s="45"/>
      <c r="GL7" s="45"/>
      <c r="GM7" s="46"/>
      <c r="GN7" s="47"/>
      <c r="GO7" s="203"/>
      <c r="GP7" s="204"/>
      <c r="GQ7" s="45"/>
      <c r="GR7" s="45"/>
      <c r="GS7" s="45"/>
      <c r="GT7" s="45"/>
      <c r="GU7" s="46"/>
      <c r="GV7" s="47"/>
    </row>
    <row r="8" spans="1:204" ht="15.75" customHeight="1" thickBot="1" x14ac:dyDescent="0.25">
      <c r="A8" s="54"/>
      <c r="B8" s="55"/>
      <c r="C8" s="55"/>
      <c r="D8" s="55"/>
      <c r="E8" s="64" t="s">
        <v>21</v>
      </c>
      <c r="F8" s="65"/>
      <c r="G8" s="65"/>
      <c r="H8" s="65"/>
      <c r="I8" s="65"/>
      <c r="J8" s="65"/>
      <c r="K8" s="65"/>
      <c r="L8" s="67"/>
      <c r="M8" s="65"/>
      <c r="N8" s="65"/>
      <c r="O8" s="65"/>
      <c r="P8" s="66" t="s">
        <v>22</v>
      </c>
      <c r="Q8" s="66"/>
      <c r="R8" s="62"/>
      <c r="S8" s="62"/>
      <c r="T8" s="63"/>
      <c r="U8" s="64"/>
      <c r="V8" s="65"/>
      <c r="W8" s="65"/>
      <c r="X8" s="66" t="s">
        <v>22</v>
      </c>
      <c r="Y8" s="66"/>
      <c r="Z8" s="62"/>
      <c r="AA8" s="62"/>
      <c r="AB8" s="63"/>
      <c r="AC8" s="64"/>
      <c r="AD8" s="65"/>
      <c r="AE8" s="65"/>
      <c r="AF8" s="66" t="s">
        <v>22</v>
      </c>
      <c r="AG8" s="66"/>
      <c r="AH8" s="62"/>
      <c r="AI8" s="62"/>
      <c r="AJ8" s="63"/>
      <c r="AK8" s="64"/>
      <c r="AL8" s="65"/>
      <c r="AM8" s="65"/>
      <c r="AN8" s="66" t="s">
        <v>22</v>
      </c>
      <c r="AO8" s="66"/>
      <c r="AP8" s="62"/>
      <c r="AQ8" s="62"/>
      <c r="AR8" s="63"/>
      <c r="AS8" s="64"/>
      <c r="AT8" s="65"/>
      <c r="AU8" s="65"/>
      <c r="AV8" s="66" t="s">
        <v>22</v>
      </c>
      <c r="AW8" s="66"/>
      <c r="AX8" s="62"/>
      <c r="AY8" s="62"/>
      <c r="AZ8" s="63"/>
      <c r="BA8" s="64"/>
      <c r="BB8" s="65"/>
      <c r="BC8" s="65"/>
      <c r="BD8" s="66" t="s">
        <v>22</v>
      </c>
      <c r="BE8" s="66"/>
      <c r="BF8" s="62"/>
      <c r="BG8" s="62"/>
      <c r="BH8" s="63"/>
      <c r="BI8" s="64"/>
      <c r="BJ8" s="65"/>
      <c r="BK8" s="65"/>
      <c r="BL8" s="66" t="s">
        <v>22</v>
      </c>
      <c r="BM8" s="66"/>
      <c r="BN8" s="62"/>
      <c r="BO8" s="62"/>
      <c r="BP8" s="63"/>
      <c r="BQ8" s="64"/>
      <c r="BR8" s="65"/>
      <c r="BS8" s="65"/>
      <c r="BT8" s="66" t="s">
        <v>22</v>
      </c>
      <c r="BU8" s="66"/>
      <c r="BV8" s="62"/>
      <c r="BW8" s="62"/>
      <c r="BX8" s="63"/>
      <c r="BY8" s="64"/>
      <c r="BZ8" s="65"/>
      <c r="CA8" s="65"/>
      <c r="CB8" s="66" t="s">
        <v>22</v>
      </c>
      <c r="CC8" s="66"/>
      <c r="CD8" s="62"/>
      <c r="CE8" s="62"/>
      <c r="CF8" s="63"/>
      <c r="CG8" s="64"/>
      <c r="CH8" s="65"/>
      <c r="CI8" s="65"/>
      <c r="CJ8" s="66" t="s">
        <v>22</v>
      </c>
      <c r="CK8" s="66"/>
      <c r="CL8" s="62"/>
      <c r="CM8" s="62"/>
      <c r="CN8" s="63"/>
      <c r="CO8" s="64"/>
      <c r="CP8" s="65"/>
      <c r="CQ8" s="65"/>
      <c r="CR8" s="66" t="s">
        <v>22</v>
      </c>
      <c r="CS8" s="66"/>
      <c r="CT8" s="62"/>
      <c r="CU8" s="62"/>
      <c r="CV8" s="63"/>
      <c r="CW8" s="64"/>
      <c r="CX8" s="65"/>
      <c r="CY8" s="65"/>
      <c r="CZ8" s="66" t="s">
        <v>22</v>
      </c>
      <c r="DA8" s="66"/>
      <c r="DB8" s="62"/>
      <c r="DC8" s="62"/>
      <c r="DD8" s="63"/>
      <c r="DE8" s="64"/>
      <c r="DF8" s="65"/>
      <c r="DG8" s="65"/>
      <c r="DH8" s="66" t="s">
        <v>22</v>
      </c>
      <c r="DI8" s="66"/>
      <c r="DJ8" s="62"/>
      <c r="DK8" s="62"/>
      <c r="DL8" s="63"/>
      <c r="DM8" s="64"/>
      <c r="DN8" s="65"/>
      <c r="DO8" s="65"/>
      <c r="DP8" s="66" t="s">
        <v>22</v>
      </c>
      <c r="DQ8" s="66"/>
      <c r="DR8" s="62"/>
      <c r="DS8" s="62"/>
      <c r="DT8" s="63"/>
      <c r="DU8" s="64"/>
      <c r="DV8" s="65"/>
      <c r="DW8" s="65"/>
      <c r="DX8" s="66" t="s">
        <v>22</v>
      </c>
      <c r="DY8" s="66"/>
      <c r="DZ8" s="62"/>
      <c r="EA8" s="62"/>
      <c r="EB8" s="63"/>
      <c r="EC8" s="64"/>
      <c r="ED8" s="65"/>
      <c r="EE8" s="65"/>
      <c r="EF8" s="66" t="s">
        <v>22</v>
      </c>
      <c r="EG8" s="66"/>
      <c r="EH8" s="62"/>
      <c r="EI8" s="62"/>
      <c r="EJ8" s="63"/>
      <c r="EK8" s="64"/>
      <c r="EL8" s="65"/>
      <c r="EM8" s="65"/>
      <c r="EN8" s="66" t="s">
        <v>22</v>
      </c>
      <c r="EO8" s="66"/>
      <c r="EP8" s="62"/>
      <c r="EQ8" s="62"/>
      <c r="ER8" s="63"/>
      <c r="ES8" s="64"/>
      <c r="ET8" s="65"/>
      <c r="EU8" s="65"/>
      <c r="EV8" s="66" t="s">
        <v>22</v>
      </c>
      <c r="EW8" s="66"/>
      <c r="EX8" s="62"/>
      <c r="EY8" s="62"/>
      <c r="EZ8" s="63"/>
      <c r="FA8" s="64"/>
      <c r="FB8" s="65"/>
      <c r="FC8" s="65"/>
      <c r="FD8" s="66" t="s">
        <v>22</v>
      </c>
      <c r="FE8" s="66"/>
      <c r="FF8" s="62"/>
      <c r="FG8" s="62"/>
      <c r="FH8" s="63"/>
      <c r="FI8" s="64"/>
      <c r="FJ8" s="65"/>
      <c r="FK8" s="65"/>
      <c r="FL8" s="66" t="s">
        <v>22</v>
      </c>
      <c r="FM8" s="66"/>
      <c r="FN8" s="62"/>
      <c r="FO8" s="62"/>
      <c r="FP8" s="63"/>
      <c r="FQ8" s="64"/>
      <c r="FR8" s="65"/>
      <c r="FS8" s="65"/>
      <c r="FT8" s="66" t="s">
        <v>22</v>
      </c>
      <c r="FU8" s="66"/>
      <c r="FV8" s="62"/>
      <c r="FW8" s="62"/>
      <c r="FX8" s="63"/>
      <c r="FY8" s="64"/>
      <c r="FZ8" s="65"/>
      <c r="GA8" s="65"/>
      <c r="GB8" s="66" t="s">
        <v>22</v>
      </c>
      <c r="GC8" s="66"/>
      <c r="GD8" s="62"/>
      <c r="GE8" s="62"/>
      <c r="GF8" s="63"/>
      <c r="GG8" s="64"/>
      <c r="GH8" s="65"/>
      <c r="GI8" s="65"/>
      <c r="GJ8" s="66" t="s">
        <v>22</v>
      </c>
      <c r="GK8" s="66"/>
      <c r="GL8" s="62"/>
      <c r="GM8" s="62"/>
      <c r="GN8" s="63"/>
      <c r="GO8" s="64"/>
      <c r="GP8" s="65"/>
      <c r="GQ8" s="65"/>
      <c r="GR8" s="66" t="s">
        <v>22</v>
      </c>
      <c r="GS8" s="66"/>
      <c r="GT8" s="62"/>
      <c r="GU8" s="62"/>
      <c r="GV8" s="63"/>
    </row>
    <row r="9" spans="1:204" x14ac:dyDescent="0.2">
      <c r="A9" s="6" t="s">
        <v>23</v>
      </c>
      <c r="B9" s="7">
        <v>20</v>
      </c>
      <c r="C9" s="8">
        <v>5.000000074505806E-2</v>
      </c>
      <c r="D9" s="9">
        <v>0.34000000357627869</v>
      </c>
      <c r="E9" s="34">
        <v>110</v>
      </c>
      <c r="F9" s="35"/>
      <c r="G9" s="36" t="s">
        <v>16</v>
      </c>
      <c r="H9" s="36"/>
      <c r="I9" s="37">
        <v>0.15199999511241913</v>
      </c>
      <c r="J9" s="37"/>
      <c r="K9" s="37">
        <v>10.600000381469727</v>
      </c>
      <c r="L9" s="38"/>
      <c r="M9" s="39"/>
      <c r="N9" s="40"/>
      <c r="O9" s="41"/>
      <c r="P9" s="41"/>
      <c r="Q9" s="41"/>
      <c r="R9" s="41"/>
      <c r="S9" s="42"/>
      <c r="T9" s="43"/>
      <c r="U9" s="44"/>
      <c r="V9" s="40"/>
      <c r="W9" s="41"/>
      <c r="X9" s="41"/>
      <c r="Y9" s="41"/>
      <c r="Z9" s="41"/>
      <c r="AA9" s="42"/>
      <c r="AB9" s="43"/>
      <c r="AC9" s="44"/>
      <c r="AD9" s="40"/>
      <c r="AE9" s="41"/>
      <c r="AF9" s="41"/>
      <c r="AG9" s="41"/>
      <c r="AH9" s="41"/>
      <c r="AI9" s="42"/>
      <c r="AJ9" s="43"/>
      <c r="AK9" s="44"/>
      <c r="AL9" s="40"/>
      <c r="AM9" s="41"/>
      <c r="AN9" s="41"/>
      <c r="AO9" s="41"/>
      <c r="AP9" s="41"/>
      <c r="AQ9" s="42"/>
      <c r="AR9" s="43"/>
      <c r="AS9" s="44"/>
      <c r="AT9" s="40"/>
      <c r="AU9" s="41"/>
      <c r="AV9" s="41"/>
      <c r="AW9" s="41"/>
      <c r="AX9" s="41"/>
      <c r="AY9" s="42"/>
      <c r="AZ9" s="43"/>
      <c r="BA9" s="44"/>
      <c r="BB9" s="40"/>
      <c r="BC9" s="41"/>
      <c r="BD9" s="41"/>
      <c r="BE9" s="41"/>
      <c r="BF9" s="41"/>
      <c r="BG9" s="42"/>
      <c r="BH9" s="43"/>
      <c r="BI9" s="44"/>
      <c r="BJ9" s="40"/>
      <c r="BK9" s="41"/>
      <c r="BL9" s="41"/>
      <c r="BM9" s="41"/>
      <c r="BN9" s="41"/>
      <c r="BO9" s="42"/>
      <c r="BP9" s="43"/>
      <c r="BQ9" s="44"/>
      <c r="BR9" s="40"/>
      <c r="BS9" s="41"/>
      <c r="BT9" s="41"/>
      <c r="BU9" s="41"/>
      <c r="BV9" s="41"/>
      <c r="BW9" s="42"/>
      <c r="BX9" s="43"/>
      <c r="BY9" s="44"/>
      <c r="BZ9" s="40"/>
      <c r="CA9" s="41"/>
      <c r="CB9" s="41"/>
      <c r="CC9" s="41"/>
      <c r="CD9" s="41"/>
      <c r="CE9" s="42"/>
      <c r="CF9" s="43"/>
      <c r="CG9" s="44"/>
      <c r="CH9" s="40"/>
      <c r="CI9" s="41"/>
      <c r="CJ9" s="41"/>
      <c r="CK9" s="41"/>
      <c r="CL9" s="41"/>
      <c r="CM9" s="42"/>
      <c r="CN9" s="43"/>
      <c r="CO9" s="44"/>
      <c r="CP9" s="40"/>
      <c r="CQ9" s="41"/>
      <c r="CR9" s="41"/>
      <c r="CS9" s="41"/>
      <c r="CT9" s="41"/>
      <c r="CU9" s="42"/>
      <c r="CV9" s="43"/>
      <c r="CW9" s="44"/>
      <c r="CX9" s="40"/>
      <c r="CY9" s="41"/>
      <c r="CZ9" s="41"/>
      <c r="DA9" s="41"/>
      <c r="DB9" s="41"/>
      <c r="DC9" s="42"/>
      <c r="DD9" s="43"/>
      <c r="DE9" s="44"/>
      <c r="DF9" s="40"/>
      <c r="DG9" s="41"/>
      <c r="DH9" s="41"/>
      <c r="DI9" s="41"/>
      <c r="DJ9" s="41"/>
      <c r="DK9" s="42"/>
      <c r="DL9" s="43"/>
      <c r="DM9" s="44"/>
      <c r="DN9" s="40"/>
      <c r="DO9" s="41"/>
      <c r="DP9" s="41"/>
      <c r="DQ9" s="41"/>
      <c r="DR9" s="41"/>
      <c r="DS9" s="42"/>
      <c r="DT9" s="43"/>
      <c r="DU9" s="44"/>
      <c r="DV9" s="40"/>
      <c r="DW9" s="41"/>
      <c r="DX9" s="41"/>
      <c r="DY9" s="41"/>
      <c r="DZ9" s="41"/>
      <c r="EA9" s="42"/>
      <c r="EB9" s="43"/>
      <c r="EC9" s="44"/>
      <c r="ED9" s="40"/>
      <c r="EE9" s="41"/>
      <c r="EF9" s="41"/>
      <c r="EG9" s="41"/>
      <c r="EH9" s="41"/>
      <c r="EI9" s="42"/>
      <c r="EJ9" s="43"/>
      <c r="EK9" s="44"/>
      <c r="EL9" s="40"/>
      <c r="EM9" s="41"/>
      <c r="EN9" s="41"/>
      <c r="EO9" s="41"/>
      <c r="EP9" s="41"/>
      <c r="EQ9" s="42"/>
      <c r="ER9" s="43"/>
      <c r="ES9" s="44"/>
      <c r="ET9" s="40"/>
      <c r="EU9" s="41"/>
      <c r="EV9" s="41"/>
      <c r="EW9" s="41"/>
      <c r="EX9" s="41"/>
      <c r="EY9" s="42"/>
      <c r="EZ9" s="43"/>
      <c r="FA9" s="44"/>
      <c r="FB9" s="40"/>
      <c r="FC9" s="41"/>
      <c r="FD9" s="41"/>
      <c r="FE9" s="41"/>
      <c r="FF9" s="41"/>
      <c r="FG9" s="42"/>
      <c r="FH9" s="43"/>
      <c r="FI9" s="44"/>
      <c r="FJ9" s="40"/>
      <c r="FK9" s="41"/>
      <c r="FL9" s="41"/>
      <c r="FM9" s="41"/>
      <c r="FN9" s="41"/>
      <c r="FO9" s="42"/>
      <c r="FP9" s="43"/>
      <c r="FQ9" s="44"/>
      <c r="FR9" s="40"/>
      <c r="FS9" s="41"/>
      <c r="FT9" s="41"/>
      <c r="FU9" s="41"/>
      <c r="FV9" s="41"/>
      <c r="FW9" s="42"/>
      <c r="FX9" s="43"/>
      <c r="FY9" s="44"/>
      <c r="FZ9" s="40"/>
      <c r="GA9" s="41"/>
      <c r="GB9" s="41"/>
      <c r="GC9" s="41"/>
      <c r="GD9" s="41"/>
      <c r="GE9" s="42"/>
      <c r="GF9" s="43"/>
      <c r="GG9" s="44"/>
      <c r="GH9" s="40"/>
      <c r="GI9" s="41"/>
      <c r="GJ9" s="41"/>
      <c r="GK9" s="41"/>
      <c r="GL9" s="41"/>
      <c r="GM9" s="42"/>
      <c r="GN9" s="43"/>
      <c r="GO9" s="44"/>
      <c r="GP9" s="40"/>
      <c r="GQ9" s="41"/>
      <c r="GR9" s="41"/>
      <c r="GS9" s="41"/>
      <c r="GT9" s="41"/>
      <c r="GU9" s="42"/>
      <c r="GV9" s="43"/>
    </row>
    <row r="10" spans="1:204" x14ac:dyDescent="0.2">
      <c r="A10" s="51"/>
      <c r="B10" s="52"/>
      <c r="C10" s="52"/>
      <c r="D10" s="53"/>
      <c r="E10" s="56">
        <v>6</v>
      </c>
      <c r="F10" s="57"/>
      <c r="G10" s="58" t="s">
        <v>24</v>
      </c>
      <c r="H10" s="58"/>
      <c r="I10" s="60">
        <f>I9</f>
        <v>0.15199999511241913</v>
      </c>
      <c r="J10" s="60"/>
      <c r="K10" s="60">
        <f>K9</f>
        <v>10.600000381469727</v>
      </c>
      <c r="L10" s="61"/>
      <c r="M10" s="214"/>
      <c r="N10" s="204"/>
      <c r="O10" s="45"/>
      <c r="P10" s="45"/>
      <c r="Q10" s="45"/>
      <c r="R10" s="45"/>
      <c r="S10" s="46"/>
      <c r="T10" s="47"/>
      <c r="U10" s="203"/>
      <c r="V10" s="204"/>
      <c r="W10" s="45"/>
      <c r="X10" s="45"/>
      <c r="Y10" s="45"/>
      <c r="Z10" s="45"/>
      <c r="AA10" s="46"/>
      <c r="AB10" s="47"/>
      <c r="AC10" s="203"/>
      <c r="AD10" s="204"/>
      <c r="AE10" s="45"/>
      <c r="AF10" s="45"/>
      <c r="AG10" s="45"/>
      <c r="AH10" s="45"/>
      <c r="AI10" s="46"/>
      <c r="AJ10" s="47"/>
      <c r="AK10" s="203"/>
      <c r="AL10" s="204"/>
      <c r="AM10" s="45"/>
      <c r="AN10" s="45"/>
      <c r="AO10" s="45"/>
      <c r="AP10" s="45"/>
      <c r="AQ10" s="46"/>
      <c r="AR10" s="47"/>
      <c r="AS10" s="203"/>
      <c r="AT10" s="204"/>
      <c r="AU10" s="45"/>
      <c r="AV10" s="45"/>
      <c r="AW10" s="45"/>
      <c r="AX10" s="45"/>
      <c r="AY10" s="46"/>
      <c r="AZ10" s="47"/>
      <c r="BA10" s="51">
        <v>671.82799999999997</v>
      </c>
      <c r="BB10" s="52">
        <v>27.358000000000001</v>
      </c>
      <c r="BC10" s="221">
        <v>6.886000000000001</v>
      </c>
      <c r="BD10" s="221">
        <v>-1.3109999999999999</v>
      </c>
      <c r="BE10" s="221">
        <v>2.351</v>
      </c>
      <c r="BF10" s="221">
        <v>-0.88600000000000001</v>
      </c>
      <c r="BG10" s="46">
        <v>0.88800000000000001</v>
      </c>
      <c r="BH10" s="47"/>
      <c r="BI10" s="203"/>
      <c r="BJ10" s="204"/>
      <c r="BK10" s="45"/>
      <c r="BL10" s="45"/>
      <c r="BM10" s="45"/>
      <c r="BN10" s="45"/>
      <c r="BO10" s="46"/>
      <c r="BP10" s="47"/>
      <c r="BQ10" s="203"/>
      <c r="BR10" s="204"/>
      <c r="BS10" s="45"/>
      <c r="BT10" s="45"/>
      <c r="BU10" s="45"/>
      <c r="BV10" s="45"/>
      <c r="BW10" s="46"/>
      <c r="BX10" s="47"/>
      <c r="BY10" s="203"/>
      <c r="BZ10" s="204"/>
      <c r="CA10" s="45"/>
      <c r="CB10" s="45"/>
      <c r="CC10" s="45"/>
      <c r="CD10" s="45"/>
      <c r="CE10" s="46"/>
      <c r="CF10" s="47"/>
      <c r="CG10" s="203"/>
      <c r="CH10" s="204"/>
      <c r="CI10" s="45"/>
      <c r="CJ10" s="45"/>
      <c r="CK10" s="45"/>
      <c r="CL10" s="45"/>
      <c r="CM10" s="46"/>
      <c r="CN10" s="47"/>
      <c r="CO10" s="203"/>
      <c r="CP10" s="204"/>
      <c r="CQ10" s="45"/>
      <c r="CR10" s="45"/>
      <c r="CS10" s="45"/>
      <c r="CT10" s="45"/>
      <c r="CU10" s="46"/>
      <c r="CV10" s="47"/>
      <c r="CW10" s="51">
        <v>575.47799999999995</v>
      </c>
      <c r="CX10" s="52">
        <v>27.358000000000001</v>
      </c>
      <c r="CY10" s="221">
        <v>5.16</v>
      </c>
      <c r="CZ10" s="221">
        <v>-1.3109999999999999</v>
      </c>
      <c r="DA10" s="221">
        <v>2.3679999999999999</v>
      </c>
      <c r="DB10" s="221">
        <v>-0.88600000000000001</v>
      </c>
      <c r="DC10" s="46">
        <v>0.876</v>
      </c>
      <c r="DD10" s="47"/>
      <c r="DE10" s="51">
        <v>614.57799999999997</v>
      </c>
      <c r="DF10" s="52">
        <v>27.358000000000001</v>
      </c>
      <c r="DG10" s="221">
        <v>5.4359999999999999</v>
      </c>
      <c r="DH10" s="221">
        <v>-1.3109999999999999</v>
      </c>
      <c r="DI10" s="221">
        <v>2.4910000000000001</v>
      </c>
      <c r="DJ10" s="221">
        <v>-0.88600000000000001</v>
      </c>
      <c r="DK10" s="46">
        <v>0.877</v>
      </c>
      <c r="DL10" s="47"/>
      <c r="DM10" s="51">
        <v>619.09799999999996</v>
      </c>
      <c r="DN10" s="52">
        <v>27.358000000000001</v>
      </c>
      <c r="DO10" s="221">
        <v>5.726</v>
      </c>
      <c r="DP10" s="221">
        <v>-1.3109999999999999</v>
      </c>
      <c r="DQ10" s="221">
        <v>2.3610000000000002</v>
      </c>
      <c r="DR10" s="221">
        <v>-0.88600000000000001</v>
      </c>
      <c r="DS10" s="46">
        <v>0.88300000000000001</v>
      </c>
      <c r="DT10" s="47"/>
      <c r="DU10" s="203"/>
      <c r="DV10" s="204"/>
      <c r="DW10" s="45"/>
      <c r="DX10" s="45"/>
      <c r="DY10" s="45"/>
      <c r="DZ10" s="45"/>
      <c r="EA10" s="46"/>
      <c r="EB10" s="47"/>
      <c r="EC10" s="203"/>
      <c r="ED10" s="204"/>
      <c r="EE10" s="45"/>
      <c r="EF10" s="45"/>
      <c r="EG10" s="45"/>
      <c r="EH10" s="45"/>
      <c r="EI10" s="46"/>
      <c r="EJ10" s="47"/>
      <c r="EK10" s="203"/>
      <c r="EL10" s="204"/>
      <c r="EM10" s="45"/>
      <c r="EN10" s="45"/>
      <c r="EO10" s="45"/>
      <c r="EP10" s="45"/>
      <c r="EQ10" s="46"/>
      <c r="ER10" s="47"/>
      <c r="ES10" s="203"/>
      <c r="ET10" s="204"/>
      <c r="EU10" s="45"/>
      <c r="EV10" s="45"/>
      <c r="EW10" s="45"/>
      <c r="EX10" s="45"/>
      <c r="EY10" s="46"/>
      <c r="EZ10" s="47"/>
      <c r="FA10" s="203"/>
      <c r="FB10" s="204"/>
      <c r="FC10" s="45"/>
      <c r="FD10" s="45"/>
      <c r="FE10" s="45"/>
      <c r="FF10" s="45"/>
      <c r="FG10" s="46"/>
      <c r="FH10" s="47"/>
      <c r="FI10" s="203"/>
      <c r="FJ10" s="204"/>
      <c r="FK10" s="45"/>
      <c r="FL10" s="45"/>
      <c r="FM10" s="45"/>
      <c r="FN10" s="45"/>
      <c r="FO10" s="46"/>
      <c r="FP10" s="47"/>
      <c r="FQ10" s="203"/>
      <c r="FR10" s="204"/>
      <c r="FS10" s="45"/>
      <c r="FT10" s="45"/>
      <c r="FU10" s="45"/>
      <c r="FV10" s="45"/>
      <c r="FW10" s="46"/>
      <c r="FX10" s="47"/>
      <c r="FY10" s="51">
        <v>561.74799999999993</v>
      </c>
      <c r="FZ10" s="52">
        <v>27.358000000000001</v>
      </c>
      <c r="GA10" s="221">
        <v>6.3860000000000001</v>
      </c>
      <c r="GB10" s="221">
        <v>-1.3109999999999999</v>
      </c>
      <c r="GC10" s="221">
        <v>2.7410000000000001</v>
      </c>
      <c r="GD10" s="221">
        <v>-0.88600000000000001</v>
      </c>
      <c r="GE10" s="46">
        <v>0.88700000000000001</v>
      </c>
      <c r="GF10" s="47"/>
      <c r="GG10" s="203"/>
      <c r="GH10" s="204"/>
      <c r="GI10" s="45"/>
      <c r="GJ10" s="45"/>
      <c r="GK10" s="45"/>
      <c r="GL10" s="45"/>
      <c r="GM10" s="46"/>
      <c r="GN10" s="47"/>
      <c r="GO10" s="203"/>
      <c r="GP10" s="204"/>
      <c r="GQ10" s="45"/>
      <c r="GR10" s="45"/>
      <c r="GS10" s="45"/>
      <c r="GT10" s="45"/>
      <c r="GU10" s="46"/>
      <c r="GV10" s="47"/>
    </row>
    <row r="11" spans="1:204" ht="15.75" customHeight="1" thickBot="1" x14ac:dyDescent="0.25">
      <c r="A11" s="54"/>
      <c r="B11" s="55"/>
      <c r="C11" s="55"/>
      <c r="D11" s="55"/>
      <c r="E11" s="64" t="s">
        <v>21</v>
      </c>
      <c r="F11" s="65"/>
      <c r="G11" s="65"/>
      <c r="H11" s="65"/>
      <c r="I11" s="65"/>
      <c r="J11" s="65"/>
      <c r="K11" s="65"/>
      <c r="L11" s="67"/>
      <c r="M11" s="65"/>
      <c r="N11" s="65"/>
      <c r="O11" s="65"/>
      <c r="P11" s="66" t="s">
        <v>22</v>
      </c>
      <c r="Q11" s="66"/>
      <c r="R11" s="62"/>
      <c r="S11" s="62"/>
      <c r="T11" s="63"/>
      <c r="U11" s="64"/>
      <c r="V11" s="65"/>
      <c r="W11" s="65"/>
      <c r="X11" s="66" t="s">
        <v>22</v>
      </c>
      <c r="Y11" s="66"/>
      <c r="Z11" s="62"/>
      <c r="AA11" s="62"/>
      <c r="AB11" s="63"/>
      <c r="AC11" s="64"/>
      <c r="AD11" s="65"/>
      <c r="AE11" s="65"/>
      <c r="AF11" s="66" t="s">
        <v>22</v>
      </c>
      <c r="AG11" s="66"/>
      <c r="AH11" s="62"/>
      <c r="AI11" s="62"/>
      <c r="AJ11" s="63"/>
      <c r="AK11" s="64"/>
      <c r="AL11" s="65"/>
      <c r="AM11" s="65"/>
      <c r="AN11" s="66" t="s">
        <v>22</v>
      </c>
      <c r="AO11" s="66"/>
      <c r="AP11" s="62"/>
      <c r="AQ11" s="62"/>
      <c r="AR11" s="63"/>
      <c r="AS11" s="64"/>
      <c r="AT11" s="65"/>
      <c r="AU11" s="65"/>
      <c r="AV11" s="66" t="s">
        <v>22</v>
      </c>
      <c r="AW11" s="66"/>
      <c r="AX11" s="62"/>
      <c r="AY11" s="62"/>
      <c r="AZ11" s="63"/>
      <c r="BA11" s="64"/>
      <c r="BB11" s="65"/>
      <c r="BC11" s="65"/>
      <c r="BD11" s="66" t="s">
        <v>22</v>
      </c>
      <c r="BE11" s="66"/>
      <c r="BF11" s="62"/>
      <c r="BG11" s="62"/>
      <c r="BH11" s="63"/>
      <c r="BI11" s="64"/>
      <c r="BJ11" s="65"/>
      <c r="BK11" s="65"/>
      <c r="BL11" s="66" t="s">
        <v>22</v>
      </c>
      <c r="BM11" s="66"/>
      <c r="BN11" s="62"/>
      <c r="BO11" s="62"/>
      <c r="BP11" s="63"/>
      <c r="BQ11" s="64"/>
      <c r="BR11" s="65"/>
      <c r="BS11" s="65"/>
      <c r="BT11" s="66" t="s">
        <v>22</v>
      </c>
      <c r="BU11" s="66"/>
      <c r="BV11" s="62"/>
      <c r="BW11" s="62"/>
      <c r="BX11" s="63"/>
      <c r="BY11" s="64"/>
      <c r="BZ11" s="65"/>
      <c r="CA11" s="65"/>
      <c r="CB11" s="66" t="s">
        <v>22</v>
      </c>
      <c r="CC11" s="66"/>
      <c r="CD11" s="62"/>
      <c r="CE11" s="62"/>
      <c r="CF11" s="63"/>
      <c r="CG11" s="64"/>
      <c r="CH11" s="65"/>
      <c r="CI11" s="65"/>
      <c r="CJ11" s="66" t="s">
        <v>22</v>
      </c>
      <c r="CK11" s="66"/>
      <c r="CL11" s="62"/>
      <c r="CM11" s="62"/>
      <c r="CN11" s="63"/>
      <c r="CO11" s="64"/>
      <c r="CP11" s="65"/>
      <c r="CQ11" s="65"/>
      <c r="CR11" s="66" t="s">
        <v>22</v>
      </c>
      <c r="CS11" s="66"/>
      <c r="CT11" s="62"/>
      <c r="CU11" s="62"/>
      <c r="CV11" s="63"/>
      <c r="CW11" s="64"/>
      <c r="CX11" s="65"/>
      <c r="CY11" s="65"/>
      <c r="CZ11" s="66" t="s">
        <v>22</v>
      </c>
      <c r="DA11" s="66"/>
      <c r="DB11" s="62"/>
      <c r="DC11" s="62"/>
      <c r="DD11" s="63"/>
      <c r="DE11" s="64"/>
      <c r="DF11" s="65"/>
      <c r="DG11" s="65"/>
      <c r="DH11" s="66" t="s">
        <v>22</v>
      </c>
      <c r="DI11" s="66"/>
      <c r="DJ11" s="62"/>
      <c r="DK11" s="62"/>
      <c r="DL11" s="63"/>
      <c r="DM11" s="64"/>
      <c r="DN11" s="65"/>
      <c r="DO11" s="65"/>
      <c r="DP11" s="66" t="s">
        <v>22</v>
      </c>
      <c r="DQ11" s="66"/>
      <c r="DR11" s="62"/>
      <c r="DS11" s="62"/>
      <c r="DT11" s="63"/>
      <c r="DU11" s="64"/>
      <c r="DV11" s="65"/>
      <c r="DW11" s="65"/>
      <c r="DX11" s="66" t="s">
        <v>22</v>
      </c>
      <c r="DY11" s="66"/>
      <c r="DZ11" s="62"/>
      <c r="EA11" s="62"/>
      <c r="EB11" s="63"/>
      <c r="EC11" s="64"/>
      <c r="ED11" s="65"/>
      <c r="EE11" s="65"/>
      <c r="EF11" s="66" t="s">
        <v>22</v>
      </c>
      <c r="EG11" s="66"/>
      <c r="EH11" s="62"/>
      <c r="EI11" s="62"/>
      <c r="EJ11" s="63"/>
      <c r="EK11" s="64"/>
      <c r="EL11" s="65"/>
      <c r="EM11" s="65"/>
      <c r="EN11" s="66" t="s">
        <v>22</v>
      </c>
      <c r="EO11" s="66"/>
      <c r="EP11" s="62"/>
      <c r="EQ11" s="62"/>
      <c r="ER11" s="63"/>
      <c r="ES11" s="64"/>
      <c r="ET11" s="65"/>
      <c r="EU11" s="65"/>
      <c r="EV11" s="66" t="s">
        <v>22</v>
      </c>
      <c r="EW11" s="66"/>
      <c r="EX11" s="62"/>
      <c r="EY11" s="62"/>
      <c r="EZ11" s="63"/>
      <c r="FA11" s="64"/>
      <c r="FB11" s="65"/>
      <c r="FC11" s="65"/>
      <c r="FD11" s="66" t="s">
        <v>22</v>
      </c>
      <c r="FE11" s="66"/>
      <c r="FF11" s="62"/>
      <c r="FG11" s="62"/>
      <c r="FH11" s="63"/>
      <c r="FI11" s="64"/>
      <c r="FJ11" s="65"/>
      <c r="FK11" s="65"/>
      <c r="FL11" s="66" t="s">
        <v>22</v>
      </c>
      <c r="FM11" s="66"/>
      <c r="FN11" s="62"/>
      <c r="FO11" s="62"/>
      <c r="FP11" s="63"/>
      <c r="FQ11" s="64"/>
      <c r="FR11" s="65"/>
      <c r="FS11" s="65"/>
      <c r="FT11" s="66" t="s">
        <v>22</v>
      </c>
      <c r="FU11" s="66"/>
      <c r="FV11" s="62"/>
      <c r="FW11" s="62"/>
      <c r="FX11" s="63"/>
      <c r="FY11" s="64"/>
      <c r="FZ11" s="65"/>
      <c r="GA11" s="65"/>
      <c r="GB11" s="66" t="s">
        <v>22</v>
      </c>
      <c r="GC11" s="66"/>
      <c r="GD11" s="62"/>
      <c r="GE11" s="62"/>
      <c r="GF11" s="63"/>
      <c r="GG11" s="64"/>
      <c r="GH11" s="65"/>
      <c r="GI11" s="65"/>
      <c r="GJ11" s="66" t="s">
        <v>22</v>
      </c>
      <c r="GK11" s="66"/>
      <c r="GL11" s="62"/>
      <c r="GM11" s="62"/>
      <c r="GN11" s="63"/>
      <c r="GO11" s="64"/>
      <c r="GP11" s="65"/>
      <c r="GQ11" s="65"/>
      <c r="GR11" s="66" t="s">
        <v>22</v>
      </c>
      <c r="GS11" s="66"/>
      <c r="GT11" s="62"/>
      <c r="GU11" s="62"/>
      <c r="GV11" s="63"/>
    </row>
    <row r="12" spans="1:204" x14ac:dyDescent="0.2">
      <c r="A12" s="72" t="s">
        <v>25</v>
      </c>
      <c r="B12" s="73"/>
      <c r="C12" s="73"/>
      <c r="D12" s="73"/>
      <c r="E12" s="78" t="s">
        <v>26</v>
      </c>
      <c r="F12" s="79"/>
      <c r="G12" s="79"/>
      <c r="H12" s="79"/>
      <c r="I12" s="79"/>
      <c r="J12" s="79"/>
      <c r="K12" s="79"/>
      <c r="L12" s="80"/>
      <c r="M12" s="81">
        <f>SUM(M6,M9)</f>
        <v>0</v>
      </c>
      <c r="N12" s="68"/>
      <c r="O12" s="71">
        <f>SUM(O6,O9)</f>
        <v>0</v>
      </c>
      <c r="P12" s="68"/>
      <c r="Q12" s="71">
        <f>SUM(Q6,Q9)</f>
        <v>0</v>
      </c>
      <c r="R12" s="68"/>
      <c r="S12" s="68"/>
      <c r="T12" s="69"/>
      <c r="U12" s="70">
        <f>SUM(U6,U9)</f>
        <v>0</v>
      </c>
      <c r="V12" s="68"/>
      <c r="W12" s="71">
        <f>SUM(W6,W9)</f>
        <v>0</v>
      </c>
      <c r="X12" s="68"/>
      <c r="Y12" s="71">
        <f>SUM(Y6,Y9)</f>
        <v>0</v>
      </c>
      <c r="Z12" s="68"/>
      <c r="AA12" s="68"/>
      <c r="AB12" s="69"/>
      <c r="AC12" s="70">
        <f>SUM(AC6,AC9)</f>
        <v>0</v>
      </c>
      <c r="AD12" s="68"/>
      <c r="AE12" s="71">
        <f>SUM(AE6,AE9)</f>
        <v>0</v>
      </c>
      <c r="AF12" s="68"/>
      <c r="AG12" s="71">
        <f>SUM(AG6,AG9)</f>
        <v>0</v>
      </c>
      <c r="AH12" s="68"/>
      <c r="AI12" s="68"/>
      <c r="AJ12" s="69"/>
      <c r="AK12" s="70">
        <f>SUM(AK6,AK9)</f>
        <v>0</v>
      </c>
      <c r="AL12" s="68"/>
      <c r="AM12" s="71">
        <f>SUM(AM6,AM9)</f>
        <v>0</v>
      </c>
      <c r="AN12" s="68"/>
      <c r="AO12" s="71">
        <f>SUM(AO6,AO9)</f>
        <v>0</v>
      </c>
      <c r="AP12" s="68"/>
      <c r="AQ12" s="68"/>
      <c r="AR12" s="69"/>
      <c r="AS12" s="70">
        <f>SUM(AS6,AS9)</f>
        <v>0</v>
      </c>
      <c r="AT12" s="68"/>
      <c r="AU12" s="71">
        <f>SUM(AU6,AU9)</f>
        <v>0</v>
      </c>
      <c r="AV12" s="68"/>
      <c r="AW12" s="71">
        <f>SUM(AW6,AW9)</f>
        <v>0</v>
      </c>
      <c r="AX12" s="68"/>
      <c r="AY12" s="68"/>
      <c r="AZ12" s="69"/>
      <c r="BA12" s="70">
        <f>SUM(BA6,BA9)</f>
        <v>0</v>
      </c>
      <c r="BB12" s="68"/>
      <c r="BC12" s="71">
        <f>SUM(BD4,BC9)</f>
        <v>0</v>
      </c>
      <c r="BD12" s="68"/>
      <c r="BE12" s="71">
        <f>SUM(BE6,BE9)</f>
        <v>0</v>
      </c>
      <c r="BF12" s="68"/>
      <c r="BG12" s="68"/>
      <c r="BH12" s="69"/>
      <c r="BI12" s="70">
        <f>SUM(BI6,BI9)</f>
        <v>0</v>
      </c>
      <c r="BJ12" s="68"/>
      <c r="BK12" s="71">
        <f>SUM(BK6,BK9)</f>
        <v>0</v>
      </c>
      <c r="BL12" s="68"/>
      <c r="BM12" s="71">
        <f>SUM(BM6,BM9)</f>
        <v>0</v>
      </c>
      <c r="BN12" s="68"/>
      <c r="BO12" s="68"/>
      <c r="BP12" s="69"/>
      <c r="BQ12" s="70">
        <f>SUM(BQ6,BQ9)</f>
        <v>0</v>
      </c>
      <c r="BR12" s="68"/>
      <c r="BS12" s="71">
        <f>SUM(BS6,BS9)</f>
        <v>0</v>
      </c>
      <c r="BT12" s="68"/>
      <c r="BU12" s="71">
        <f>SUM(BU6,BU9)</f>
        <v>0</v>
      </c>
      <c r="BV12" s="68"/>
      <c r="BW12" s="68"/>
      <c r="BX12" s="69"/>
      <c r="BY12" s="70">
        <f>SUM(BY6,BY9)</f>
        <v>0</v>
      </c>
      <c r="BZ12" s="68"/>
      <c r="CA12" s="71">
        <f>SUM(CA6,CA9)</f>
        <v>0</v>
      </c>
      <c r="CB12" s="68"/>
      <c r="CC12" s="71">
        <f>SUM(CC6,CC9)</f>
        <v>0</v>
      </c>
      <c r="CD12" s="68"/>
      <c r="CE12" s="68"/>
      <c r="CF12" s="69"/>
      <c r="CG12" s="70">
        <f>SUM(CG6,CG9)</f>
        <v>0</v>
      </c>
      <c r="CH12" s="68"/>
      <c r="CI12" s="71">
        <f>SUM(CI6,CI9)</f>
        <v>0</v>
      </c>
      <c r="CJ12" s="68"/>
      <c r="CK12" s="71">
        <f>SUM(CK6,CK9)</f>
        <v>0</v>
      </c>
      <c r="CL12" s="68"/>
      <c r="CM12" s="68"/>
      <c r="CN12" s="69"/>
      <c r="CO12" s="70">
        <f>SUM(CO6,CO9)</f>
        <v>0</v>
      </c>
      <c r="CP12" s="68"/>
      <c r="CQ12" s="71">
        <f>SUM(CQ6,CQ9)</f>
        <v>0</v>
      </c>
      <c r="CR12" s="68"/>
      <c r="CS12" s="71">
        <f>SUM(CS6,CS9)</f>
        <v>0</v>
      </c>
      <c r="CT12" s="68"/>
      <c r="CU12" s="68"/>
      <c r="CV12" s="69"/>
      <c r="CW12" s="70">
        <f>SUM(CW6,CW9)</f>
        <v>0</v>
      </c>
      <c r="CX12" s="68"/>
      <c r="CY12" s="71">
        <f>SUM(CY6,CY9)</f>
        <v>0</v>
      </c>
      <c r="CZ12" s="68"/>
      <c r="DA12" s="71">
        <f>SUM(DA6,DA9)</f>
        <v>0</v>
      </c>
      <c r="DB12" s="68"/>
      <c r="DC12" s="68"/>
      <c r="DD12" s="69"/>
      <c r="DE12" s="70">
        <f>SUM(DE6,DE9)</f>
        <v>0</v>
      </c>
      <c r="DF12" s="68"/>
      <c r="DG12" s="71">
        <f>SUM(DG6,DG9)</f>
        <v>0</v>
      </c>
      <c r="DH12" s="68"/>
      <c r="DI12" s="71">
        <f>SUM(DI6,DI9)</f>
        <v>0</v>
      </c>
      <c r="DJ12" s="68"/>
      <c r="DK12" s="68"/>
      <c r="DL12" s="69"/>
      <c r="DM12" s="70">
        <f>SUM(DM6,DM9)</f>
        <v>0</v>
      </c>
      <c r="DN12" s="68"/>
      <c r="DO12" s="71">
        <f>SUM(DO6,DO9)</f>
        <v>0</v>
      </c>
      <c r="DP12" s="68"/>
      <c r="DQ12" s="71">
        <f>SUM(DQ6,DQ9)</f>
        <v>0</v>
      </c>
      <c r="DR12" s="68"/>
      <c r="DS12" s="68"/>
      <c r="DT12" s="69"/>
      <c r="DU12" s="70">
        <f>SUM(DU6,DU9)</f>
        <v>0</v>
      </c>
      <c r="DV12" s="68"/>
      <c r="DW12" s="71">
        <f>SUM(DW6,DW9)</f>
        <v>0</v>
      </c>
      <c r="DX12" s="68"/>
      <c r="DY12" s="71">
        <f>SUM(DY6,DY9)</f>
        <v>0</v>
      </c>
      <c r="DZ12" s="68"/>
      <c r="EA12" s="68"/>
      <c r="EB12" s="69"/>
      <c r="EC12" s="70">
        <f>SUM(EC6,EC9)</f>
        <v>0</v>
      </c>
      <c r="ED12" s="68"/>
      <c r="EE12" s="71">
        <f>SUM(EE6,EE9)</f>
        <v>0</v>
      </c>
      <c r="EF12" s="68"/>
      <c r="EG12" s="71">
        <f>SUM(EG6,EG9)</f>
        <v>0</v>
      </c>
      <c r="EH12" s="68"/>
      <c r="EI12" s="68"/>
      <c r="EJ12" s="69"/>
      <c r="EK12" s="70">
        <f>SUM(EK6,EK9)</f>
        <v>0</v>
      </c>
      <c r="EL12" s="68"/>
      <c r="EM12" s="71">
        <f>SUM(EM6,EM9)</f>
        <v>0</v>
      </c>
      <c r="EN12" s="68"/>
      <c r="EO12" s="71">
        <f>SUM(EO6,EO9)</f>
        <v>0</v>
      </c>
      <c r="EP12" s="68"/>
      <c r="EQ12" s="68"/>
      <c r="ER12" s="69"/>
      <c r="ES12" s="70">
        <f>SUM(ES6,ES9)</f>
        <v>0</v>
      </c>
      <c r="ET12" s="68"/>
      <c r="EU12" s="71">
        <f>SUM(EU6,EU9)</f>
        <v>0</v>
      </c>
      <c r="EV12" s="68"/>
      <c r="EW12" s="71">
        <f>SUM(EW6,EW9)</f>
        <v>0</v>
      </c>
      <c r="EX12" s="68"/>
      <c r="EY12" s="68"/>
      <c r="EZ12" s="69"/>
      <c r="FA12" s="70">
        <f>SUM(FA6,FA9)</f>
        <v>0</v>
      </c>
      <c r="FB12" s="68"/>
      <c r="FC12" s="71">
        <f>SUM(FC6,FC9)</f>
        <v>0</v>
      </c>
      <c r="FD12" s="68"/>
      <c r="FE12" s="71">
        <f>SUM(FE6,FE9)</f>
        <v>0</v>
      </c>
      <c r="FF12" s="68"/>
      <c r="FG12" s="68"/>
      <c r="FH12" s="69"/>
      <c r="FI12" s="70">
        <f>SUM(FI6,FI9)</f>
        <v>0</v>
      </c>
      <c r="FJ12" s="68"/>
      <c r="FK12" s="71">
        <f>SUM(FK6,FK9)</f>
        <v>0</v>
      </c>
      <c r="FL12" s="68"/>
      <c r="FM12" s="71">
        <f>SUM(FM6,FM9)</f>
        <v>0</v>
      </c>
      <c r="FN12" s="68"/>
      <c r="FO12" s="68"/>
      <c r="FP12" s="69"/>
      <c r="FQ12" s="70">
        <f>SUM(FQ6,FQ9)</f>
        <v>0</v>
      </c>
      <c r="FR12" s="68"/>
      <c r="FS12" s="71">
        <f>SUM(FS6,FS9)</f>
        <v>0</v>
      </c>
      <c r="FT12" s="68"/>
      <c r="FU12" s="71">
        <f>SUM(FU6,FU9)</f>
        <v>0</v>
      </c>
      <c r="FV12" s="68"/>
      <c r="FW12" s="68"/>
      <c r="FX12" s="69"/>
      <c r="FY12" s="70">
        <f>SUM(FY6,FY9)</f>
        <v>0</v>
      </c>
      <c r="FZ12" s="68"/>
      <c r="GA12" s="71">
        <f>SUM(GA6,GA9)</f>
        <v>0</v>
      </c>
      <c r="GB12" s="68"/>
      <c r="GC12" s="71">
        <f>SUM(GC6,GC9)</f>
        <v>0</v>
      </c>
      <c r="GD12" s="68"/>
      <c r="GE12" s="68"/>
      <c r="GF12" s="69"/>
      <c r="GG12" s="70">
        <f>SUM(GG6,GG9)</f>
        <v>0</v>
      </c>
      <c r="GH12" s="68"/>
      <c r="GI12" s="71">
        <f>SUM(GI6,GI9)</f>
        <v>0</v>
      </c>
      <c r="GJ12" s="68"/>
      <c r="GK12" s="71">
        <f>SUM(GK6,GK9)</f>
        <v>0</v>
      </c>
      <c r="GL12" s="68"/>
      <c r="GM12" s="68"/>
      <c r="GN12" s="69"/>
      <c r="GO12" s="70">
        <f>SUM(GO6,GO9)</f>
        <v>0</v>
      </c>
      <c r="GP12" s="68"/>
      <c r="GQ12" s="71">
        <f>SUM(GQ6,GQ9)</f>
        <v>0</v>
      </c>
      <c r="GR12" s="68"/>
      <c r="GS12" s="71">
        <f>SUM(GS6,GS9)</f>
        <v>0</v>
      </c>
      <c r="GT12" s="68"/>
      <c r="GU12" s="68"/>
      <c r="GV12" s="69"/>
    </row>
    <row r="13" spans="1:204" ht="13.5" thickBot="1" x14ac:dyDescent="0.25">
      <c r="A13" s="76"/>
      <c r="B13" s="77"/>
      <c r="C13" s="77"/>
      <c r="D13" s="77"/>
      <c r="E13" s="93" t="s">
        <v>28</v>
      </c>
      <c r="F13" s="94"/>
      <c r="G13" s="94"/>
      <c r="H13" s="94"/>
      <c r="I13" s="94"/>
      <c r="J13" s="94"/>
      <c r="K13" s="94"/>
      <c r="L13" s="95"/>
      <c r="M13" s="96">
        <f>SUM(M7,M10)</f>
        <v>0</v>
      </c>
      <c r="N13" s="90"/>
      <c r="O13" s="89">
        <f>SUM(O7,O10)</f>
        <v>0</v>
      </c>
      <c r="P13" s="90"/>
      <c r="Q13" s="89">
        <f>SUM(Q7,Q10)</f>
        <v>0</v>
      </c>
      <c r="R13" s="90"/>
      <c r="S13" s="90"/>
      <c r="T13" s="91"/>
      <c r="U13" s="92">
        <f>SUM(U7,U10)</f>
        <v>0</v>
      </c>
      <c r="V13" s="90"/>
      <c r="W13" s="89">
        <f>SUM(W7,W10)</f>
        <v>0</v>
      </c>
      <c r="X13" s="90"/>
      <c r="Y13" s="89">
        <f>SUM(Y7,Y10)</f>
        <v>0</v>
      </c>
      <c r="Z13" s="90"/>
      <c r="AA13" s="90"/>
      <c r="AB13" s="91"/>
      <c r="AC13" s="92">
        <f>SUM(AC7,AC10)</f>
        <v>0</v>
      </c>
      <c r="AD13" s="90"/>
      <c r="AE13" s="89">
        <f>SUM(AE7,AE10)</f>
        <v>0</v>
      </c>
      <c r="AF13" s="90"/>
      <c r="AG13" s="89">
        <f>SUM(AG7,AG10)</f>
        <v>0</v>
      </c>
      <c r="AH13" s="90"/>
      <c r="AI13" s="90"/>
      <c r="AJ13" s="91"/>
      <c r="AK13" s="92">
        <f>SUM(AK7,AK10)</f>
        <v>0</v>
      </c>
      <c r="AL13" s="90"/>
      <c r="AM13" s="89">
        <f>SUM(AM7,AM10)</f>
        <v>0</v>
      </c>
      <c r="AN13" s="90"/>
      <c r="AO13" s="89">
        <f>SUM(AO7,AO10)</f>
        <v>0</v>
      </c>
      <c r="AP13" s="90"/>
      <c r="AQ13" s="90"/>
      <c r="AR13" s="91"/>
      <c r="AS13" s="92">
        <f>SUM(AS7,AS10)</f>
        <v>0</v>
      </c>
      <c r="AT13" s="90"/>
      <c r="AU13" s="89">
        <f>SUM(AU7,AU10)</f>
        <v>0</v>
      </c>
      <c r="AV13" s="90"/>
      <c r="AW13" s="89">
        <f>SUM(AW7,AW10)</f>
        <v>0</v>
      </c>
      <c r="AX13" s="90"/>
      <c r="AY13" s="90"/>
      <c r="AZ13" s="91"/>
      <c r="BA13" s="92">
        <f>SUM(BA7,BA10)</f>
        <v>1061.576</v>
      </c>
      <c r="BB13" s="90"/>
      <c r="BC13" s="89">
        <f>SUM(BC7,BC10)</f>
        <v>9.6720000000000006</v>
      </c>
      <c r="BD13" s="90"/>
      <c r="BE13" s="89">
        <f>SUM(BE7,BE10)</f>
        <v>3.8420000000000001</v>
      </c>
      <c r="BF13" s="90"/>
      <c r="BG13" s="90"/>
      <c r="BH13" s="91"/>
      <c r="BI13" s="92">
        <f>SUM(BI7,BI10)</f>
        <v>0</v>
      </c>
      <c r="BJ13" s="90"/>
      <c r="BK13" s="89">
        <f>SUM(BK7,BK10)</f>
        <v>0</v>
      </c>
      <c r="BL13" s="90"/>
      <c r="BM13" s="89">
        <f>SUM(BM7,BM10)</f>
        <v>0</v>
      </c>
      <c r="BN13" s="90"/>
      <c r="BO13" s="90"/>
      <c r="BP13" s="91"/>
      <c r="BQ13" s="92">
        <f>SUM(BQ7,BQ10)</f>
        <v>0</v>
      </c>
      <c r="BR13" s="90"/>
      <c r="BS13" s="89">
        <f>SUM(BS7,BS10)</f>
        <v>0</v>
      </c>
      <c r="BT13" s="90"/>
      <c r="BU13" s="89">
        <f>SUM(BU7,BU10)</f>
        <v>0</v>
      </c>
      <c r="BV13" s="90"/>
      <c r="BW13" s="90"/>
      <c r="BX13" s="91"/>
      <c r="BY13" s="92">
        <f>SUM(BY7,BY10)</f>
        <v>0</v>
      </c>
      <c r="BZ13" s="90"/>
      <c r="CA13" s="89">
        <f>SUM(CA7,CA10)</f>
        <v>0</v>
      </c>
      <c r="CB13" s="90"/>
      <c r="CC13" s="89">
        <f>SUM(CC7,CC10)</f>
        <v>0</v>
      </c>
      <c r="CD13" s="90"/>
      <c r="CE13" s="90"/>
      <c r="CF13" s="91"/>
      <c r="CG13" s="92">
        <f>SUM(CG7,CG10)</f>
        <v>0</v>
      </c>
      <c r="CH13" s="90"/>
      <c r="CI13" s="89">
        <f>SUM(CI7,CI10)</f>
        <v>0</v>
      </c>
      <c r="CJ13" s="90"/>
      <c r="CK13" s="89">
        <f>SUM(CK7,CK10)</f>
        <v>0</v>
      </c>
      <c r="CL13" s="90"/>
      <c r="CM13" s="90"/>
      <c r="CN13" s="91"/>
      <c r="CO13" s="92">
        <f>SUM(CO7,CO10)</f>
        <v>0</v>
      </c>
      <c r="CP13" s="90"/>
      <c r="CQ13" s="89">
        <f>SUM(CQ7,CQ10)</f>
        <v>0</v>
      </c>
      <c r="CR13" s="90"/>
      <c r="CS13" s="89">
        <f>SUM(CS7,CS10)</f>
        <v>0</v>
      </c>
      <c r="CT13" s="90"/>
      <c r="CU13" s="90"/>
      <c r="CV13" s="91"/>
      <c r="CW13" s="92">
        <f>SUM(CW7,CW10)</f>
        <v>1067.316</v>
      </c>
      <c r="CX13" s="90"/>
      <c r="CY13" s="89">
        <f>SUM(CY7,CY10)</f>
        <v>8.536999999999999</v>
      </c>
      <c r="CZ13" s="90"/>
      <c r="DA13" s="89">
        <f>SUM(DA7,DA10)</f>
        <v>4.6660000000000004</v>
      </c>
      <c r="DB13" s="90"/>
      <c r="DC13" s="90"/>
      <c r="DD13" s="91"/>
      <c r="DE13" s="92">
        <f>SUM(DE7,DE10)</f>
        <v>1114.4859999999999</v>
      </c>
      <c r="DF13" s="90"/>
      <c r="DG13" s="89">
        <f>SUM(DG7,DG10)</f>
        <v>8.952</v>
      </c>
      <c r="DH13" s="90"/>
      <c r="DI13" s="89">
        <f>SUM(DI7,DI10)</f>
        <v>4.8819999999999997</v>
      </c>
      <c r="DJ13" s="90"/>
      <c r="DK13" s="90"/>
      <c r="DL13" s="91"/>
      <c r="DM13" s="92">
        <f>SUM(DM7,DM10)</f>
        <v>1121.806</v>
      </c>
      <c r="DN13" s="90"/>
      <c r="DO13" s="89">
        <f>SUM(DO7,DO10)</f>
        <v>9.2219999999999995</v>
      </c>
      <c r="DP13" s="90"/>
      <c r="DQ13" s="89">
        <f>SUM(DQ7,DQ10)</f>
        <v>4.7620000000000005</v>
      </c>
      <c r="DR13" s="90"/>
      <c r="DS13" s="90"/>
      <c r="DT13" s="91"/>
      <c r="DU13" s="92">
        <f>SUM(DU7,DU10)</f>
        <v>0</v>
      </c>
      <c r="DV13" s="90"/>
      <c r="DW13" s="89">
        <f>SUM(DW7,DW10)</f>
        <v>0</v>
      </c>
      <c r="DX13" s="90"/>
      <c r="DY13" s="89">
        <f>SUM(DY7,DY10)</f>
        <v>0</v>
      </c>
      <c r="DZ13" s="90"/>
      <c r="EA13" s="90"/>
      <c r="EB13" s="91"/>
      <c r="EC13" s="92">
        <f>SUM(EC7,EC10)</f>
        <v>0</v>
      </c>
      <c r="ED13" s="90"/>
      <c r="EE13" s="89">
        <f>SUM(EE7,EE10)</f>
        <v>0</v>
      </c>
      <c r="EF13" s="90"/>
      <c r="EG13" s="89">
        <f>SUM(EG7,EG10)</f>
        <v>0</v>
      </c>
      <c r="EH13" s="90"/>
      <c r="EI13" s="90"/>
      <c r="EJ13" s="91"/>
      <c r="EK13" s="92">
        <f>SUM(EK7,EK10)</f>
        <v>0</v>
      </c>
      <c r="EL13" s="90"/>
      <c r="EM13" s="89">
        <f>SUM(EM7,EM10)</f>
        <v>0</v>
      </c>
      <c r="EN13" s="90"/>
      <c r="EO13" s="89">
        <f>SUM(EO7,EO10)</f>
        <v>0</v>
      </c>
      <c r="EP13" s="90"/>
      <c r="EQ13" s="90"/>
      <c r="ER13" s="91"/>
      <c r="ES13" s="92">
        <f>SUM(ES7,ES10)</f>
        <v>0</v>
      </c>
      <c r="ET13" s="90"/>
      <c r="EU13" s="89">
        <f>SUM(EU7,EU10)</f>
        <v>0</v>
      </c>
      <c r="EV13" s="90"/>
      <c r="EW13" s="89">
        <f>SUM(EW7,EW10)</f>
        <v>0</v>
      </c>
      <c r="EX13" s="90"/>
      <c r="EY13" s="90"/>
      <c r="EZ13" s="91"/>
      <c r="FA13" s="92">
        <f>SUM(FA7,FA10)</f>
        <v>0</v>
      </c>
      <c r="FB13" s="90"/>
      <c r="FC13" s="89">
        <f>SUM(FC7,FC10)</f>
        <v>0</v>
      </c>
      <c r="FD13" s="90"/>
      <c r="FE13" s="89">
        <f>SUM(FE7,FE10)</f>
        <v>0</v>
      </c>
      <c r="FF13" s="90"/>
      <c r="FG13" s="90"/>
      <c r="FH13" s="91"/>
      <c r="FI13" s="92">
        <f>SUM(FI7,FI10)</f>
        <v>0</v>
      </c>
      <c r="FJ13" s="90"/>
      <c r="FK13" s="89">
        <f>SUM(FK7,FK10)</f>
        <v>0</v>
      </c>
      <c r="FL13" s="90"/>
      <c r="FM13" s="89">
        <f>SUM(FM7,FM10)</f>
        <v>0</v>
      </c>
      <c r="FN13" s="90"/>
      <c r="FO13" s="90"/>
      <c r="FP13" s="91"/>
      <c r="FQ13" s="92">
        <f>SUM(FQ7,FQ10)</f>
        <v>0</v>
      </c>
      <c r="FR13" s="90"/>
      <c r="FS13" s="89">
        <f>SUM(FS7,FS10)</f>
        <v>0</v>
      </c>
      <c r="FT13" s="90"/>
      <c r="FU13" s="89">
        <f>SUM(FU7,FU10)</f>
        <v>0</v>
      </c>
      <c r="FV13" s="90"/>
      <c r="FW13" s="90"/>
      <c r="FX13" s="91"/>
      <c r="FY13" s="92">
        <f>SUM(FY7,FY10)</f>
        <v>1013.646</v>
      </c>
      <c r="FZ13" s="90"/>
      <c r="GA13" s="89">
        <f>SUM(GA7,GA10)</f>
        <v>8.8019999999999996</v>
      </c>
      <c r="GB13" s="90"/>
      <c r="GC13" s="89">
        <f>SUM(GC7,GC10)</f>
        <v>4.3520000000000003</v>
      </c>
      <c r="GD13" s="90"/>
      <c r="GE13" s="90"/>
      <c r="GF13" s="91"/>
      <c r="GG13" s="92">
        <f>SUM(GG7,GG10)</f>
        <v>0</v>
      </c>
      <c r="GH13" s="90"/>
      <c r="GI13" s="89">
        <f>SUM(GI7,GI10)</f>
        <v>0</v>
      </c>
      <c r="GJ13" s="90"/>
      <c r="GK13" s="89">
        <f>SUM(GK7,GK10)</f>
        <v>0</v>
      </c>
      <c r="GL13" s="90"/>
      <c r="GM13" s="90"/>
      <c r="GN13" s="91"/>
      <c r="GO13" s="92">
        <f>SUM(GO7,GO10)</f>
        <v>0</v>
      </c>
      <c r="GP13" s="90"/>
      <c r="GQ13" s="89">
        <f>SUM(GQ7,GQ10)</f>
        <v>0</v>
      </c>
      <c r="GR13" s="90"/>
      <c r="GS13" s="89">
        <f>SUM(GS7,GS10)</f>
        <v>0</v>
      </c>
      <c r="GT13" s="90"/>
      <c r="GU13" s="90"/>
      <c r="GV13" s="91"/>
    </row>
    <row r="14" spans="1:204" x14ac:dyDescent="0.2">
      <c r="A14" s="72" t="s">
        <v>29</v>
      </c>
      <c r="B14" s="73"/>
      <c r="C14" s="73"/>
      <c r="D14" s="73"/>
      <c r="E14" s="73" t="s">
        <v>30</v>
      </c>
      <c r="F14" s="73"/>
      <c r="G14" s="73"/>
      <c r="H14" s="73"/>
      <c r="I14" s="102" t="s">
        <v>15</v>
      </c>
      <c r="J14" s="103"/>
      <c r="K14" s="103"/>
      <c r="L14" s="104"/>
      <c r="M14" s="98">
        <f>I6*(POWER(O7,2)+POWER(Q7,2))/POWER(B6,2)</f>
        <v>0</v>
      </c>
      <c r="N14" s="98"/>
      <c r="O14" s="98"/>
      <c r="P14" s="99" t="s">
        <v>31</v>
      </c>
      <c r="Q14" s="99"/>
      <c r="R14" s="100">
        <f>K6*(POWER(O7,2)+POWER(Q7,2))/(100*B6)</f>
        <v>0</v>
      </c>
      <c r="S14" s="100"/>
      <c r="T14" s="101"/>
      <c r="U14" s="97">
        <f>I6*(POWER(W7,2)+POWER(Y7,2))/POWER(B6,2)</f>
        <v>0</v>
      </c>
      <c r="V14" s="98"/>
      <c r="W14" s="98"/>
      <c r="X14" s="99" t="s">
        <v>31</v>
      </c>
      <c r="Y14" s="99"/>
      <c r="Z14" s="100">
        <f>K6*(POWER(W7,2)+POWER(Y7,2))/(100*B6)</f>
        <v>0</v>
      </c>
      <c r="AA14" s="100"/>
      <c r="AB14" s="101"/>
      <c r="AC14" s="97">
        <f>I6*(POWER(AE7,2)+POWER(AG7,2))/POWER(B6,2)</f>
        <v>0</v>
      </c>
      <c r="AD14" s="98"/>
      <c r="AE14" s="98"/>
      <c r="AF14" s="99" t="s">
        <v>31</v>
      </c>
      <c r="AG14" s="99"/>
      <c r="AH14" s="100">
        <f>K6*(POWER(AE7,2)+POWER(AG7,2))/(100*B6)</f>
        <v>0</v>
      </c>
      <c r="AI14" s="100"/>
      <c r="AJ14" s="101"/>
      <c r="AK14" s="97">
        <f>I6*(POWER(AM7,2)+POWER(AO7,2))/POWER(B6,2)</f>
        <v>0</v>
      </c>
      <c r="AL14" s="98"/>
      <c r="AM14" s="98"/>
      <c r="AN14" s="99" t="s">
        <v>31</v>
      </c>
      <c r="AO14" s="99"/>
      <c r="AP14" s="100">
        <f>K6*(POWER(AM7,2)+POWER(AO7,2))/(100*B6)</f>
        <v>0</v>
      </c>
      <c r="AQ14" s="100"/>
      <c r="AR14" s="101"/>
      <c r="AS14" s="97">
        <f>I6*(POWER(AU7,2)+POWER(AW7,2))/POWER(B6,2)</f>
        <v>0</v>
      </c>
      <c r="AT14" s="98"/>
      <c r="AU14" s="98"/>
      <c r="AV14" s="99" t="s">
        <v>31</v>
      </c>
      <c r="AW14" s="99"/>
      <c r="AX14" s="100">
        <f>K6*(POWER(AU7,2)+POWER(AW7,2))/(100*B6)</f>
        <v>0</v>
      </c>
      <c r="AY14" s="100"/>
      <c r="AZ14" s="101"/>
      <c r="BA14" s="97">
        <f>I6*(POWER(BC7,2)+POWER(BE7,2))/POWER(B6,2)</f>
        <v>3.3948583644949639E-3</v>
      </c>
      <c r="BB14" s="98"/>
      <c r="BC14" s="98"/>
      <c r="BD14" s="99" t="s">
        <v>31</v>
      </c>
      <c r="BE14" s="99"/>
      <c r="BF14" s="100">
        <f>K6*(POWER(BC7,2)+POWER(BE7,2))/(100*B6)</f>
        <v>5.6414556002232059E-2</v>
      </c>
      <c r="BG14" s="100"/>
      <c r="BH14" s="101"/>
      <c r="BI14" s="97">
        <f>I6*(POWER(BK7,2)+POWER(BM7,2))/POWER(B6,2)</f>
        <v>0</v>
      </c>
      <c r="BJ14" s="98"/>
      <c r="BK14" s="98"/>
      <c r="BL14" s="99" t="s">
        <v>31</v>
      </c>
      <c r="BM14" s="99"/>
      <c r="BN14" s="100">
        <f>K6*(POWER(BK7,2)+POWER(BM7,2))/(100*B6)</f>
        <v>0</v>
      </c>
      <c r="BO14" s="100"/>
      <c r="BP14" s="101"/>
      <c r="BQ14" s="97">
        <f>I6*(POWER(BS7,2)+POWER(BU7,2))/POWER(B6,2)</f>
        <v>0</v>
      </c>
      <c r="BR14" s="98"/>
      <c r="BS14" s="98"/>
      <c r="BT14" s="99" t="s">
        <v>31</v>
      </c>
      <c r="BU14" s="99"/>
      <c r="BV14" s="100">
        <f>K6*(POWER(BS7,2)+POWER(BU7,2))/(100*B6)</f>
        <v>0</v>
      </c>
      <c r="BW14" s="100"/>
      <c r="BX14" s="101"/>
      <c r="BY14" s="97">
        <f>I6*(POWER(CA7,2)+POWER(CC7,2))/POWER(B6,2)</f>
        <v>0</v>
      </c>
      <c r="BZ14" s="98"/>
      <c r="CA14" s="98"/>
      <c r="CB14" s="99" t="s">
        <v>31</v>
      </c>
      <c r="CC14" s="99"/>
      <c r="CD14" s="100">
        <f>K6*(POWER(CA7,2)+POWER(CC7,2))/(100*B6)</f>
        <v>0</v>
      </c>
      <c r="CE14" s="100"/>
      <c r="CF14" s="101"/>
      <c r="CG14" s="97">
        <f>I6*(POWER(CI7,2)+POWER(CK7,2))/POWER(B6,2)</f>
        <v>0</v>
      </c>
      <c r="CH14" s="98"/>
      <c r="CI14" s="98"/>
      <c r="CJ14" s="99" t="s">
        <v>31</v>
      </c>
      <c r="CK14" s="99"/>
      <c r="CL14" s="100">
        <f>K6*(POWER(CI7,2)+POWER(CK7,2))/(100*B6)</f>
        <v>0</v>
      </c>
      <c r="CM14" s="100"/>
      <c r="CN14" s="101"/>
      <c r="CO14" s="97">
        <f>I6*(POWER(CQ7,2)+POWER(CS7,2))/POWER(B6,2)</f>
        <v>0</v>
      </c>
      <c r="CP14" s="98"/>
      <c r="CQ14" s="98"/>
      <c r="CR14" s="99" t="s">
        <v>31</v>
      </c>
      <c r="CS14" s="99"/>
      <c r="CT14" s="100">
        <f>K6*(POWER(CQ7,2)+POWER(CS7,2))/(100*B6)</f>
        <v>0</v>
      </c>
      <c r="CU14" s="100"/>
      <c r="CV14" s="101"/>
      <c r="CW14" s="97">
        <f>I6*(POWER(CY7,2)+POWER(DA7,2))/POWER(B6,2)</f>
        <v>5.672877528294846E-3</v>
      </c>
      <c r="CX14" s="98"/>
      <c r="CY14" s="98"/>
      <c r="CZ14" s="99" t="s">
        <v>31</v>
      </c>
      <c r="DA14" s="99"/>
      <c r="DB14" s="100">
        <f>K6*(POWER(CY7,2)+POWER(DA7,2))/(100*B6)</f>
        <v>9.4269873041199215E-2</v>
      </c>
      <c r="DC14" s="100"/>
      <c r="DD14" s="101"/>
      <c r="DE14" s="97">
        <f>I6*(POWER(DG7,2)+POWER(DI7,2))/POWER(B6,2)</f>
        <v>6.1469069140561673E-3</v>
      </c>
      <c r="DF14" s="98"/>
      <c r="DG14" s="98"/>
      <c r="DH14" s="99" t="s">
        <v>31</v>
      </c>
      <c r="DI14" s="99"/>
      <c r="DJ14" s="100">
        <f>K6*(POWER(DG7,2)+POWER(DI7,2))/(100*B6)</f>
        <v>0.10214712577416085</v>
      </c>
      <c r="DK14" s="100"/>
      <c r="DL14" s="101"/>
      <c r="DM14" s="97">
        <f>I6*(POWER(DO7,2)+POWER(DQ7,2))/POWER(B6,2)</f>
        <v>6.1155181123503273E-3</v>
      </c>
      <c r="DN14" s="98"/>
      <c r="DO14" s="98"/>
      <c r="DP14" s="99" t="s">
        <v>31</v>
      </c>
      <c r="DQ14" s="99"/>
      <c r="DR14" s="100">
        <f>K6*(POWER(DO7,2)+POWER(DQ7,2))/(100*B6)</f>
        <v>0.1016255177653565</v>
      </c>
      <c r="DS14" s="100"/>
      <c r="DT14" s="101"/>
      <c r="DU14" s="97">
        <f>I6*(POWER(DW7,2)+POWER(DY7,2))/POWER(B6,2)</f>
        <v>0</v>
      </c>
      <c r="DV14" s="98"/>
      <c r="DW14" s="98"/>
      <c r="DX14" s="99" t="s">
        <v>31</v>
      </c>
      <c r="DY14" s="99"/>
      <c r="DZ14" s="100">
        <f>K6*(POWER(DW7,2)+POWER(DY7,2))/(100*B6)</f>
        <v>0</v>
      </c>
      <c r="EA14" s="100"/>
      <c r="EB14" s="101"/>
      <c r="EC14" s="97">
        <f>I6*(POWER(EE7,2)+POWER(EG7,2))/POWER(B6,2)</f>
        <v>0</v>
      </c>
      <c r="ED14" s="98"/>
      <c r="EE14" s="98"/>
      <c r="EF14" s="99" t="s">
        <v>31</v>
      </c>
      <c r="EG14" s="99"/>
      <c r="EH14" s="100">
        <f>K6*(POWER(EE7,2)+POWER(EG7,2))/(100*B6)</f>
        <v>0</v>
      </c>
      <c r="EI14" s="100"/>
      <c r="EJ14" s="101"/>
      <c r="EK14" s="97">
        <f>I6*(POWER(EM7,2)+POWER(EO7,2))/POWER(B6,2)</f>
        <v>0</v>
      </c>
      <c r="EL14" s="98"/>
      <c r="EM14" s="98"/>
      <c r="EN14" s="99" t="s">
        <v>31</v>
      </c>
      <c r="EO14" s="99"/>
      <c r="EP14" s="100">
        <f>K6*(POWER(EM7,2)+POWER(EO7,2))/(100*B6)</f>
        <v>0</v>
      </c>
      <c r="EQ14" s="100"/>
      <c r="ER14" s="101"/>
      <c r="ES14" s="97">
        <f>I6*(POWER(EU7,2)+POWER(EW7,2))/POWER(B6,2)</f>
        <v>0</v>
      </c>
      <c r="ET14" s="98"/>
      <c r="EU14" s="98"/>
      <c r="EV14" s="99" t="s">
        <v>31</v>
      </c>
      <c r="EW14" s="99"/>
      <c r="EX14" s="100">
        <f>K6*(POWER(EU7,2)+POWER(EW7,2))/(100*B6)</f>
        <v>0</v>
      </c>
      <c r="EY14" s="100"/>
      <c r="EZ14" s="101"/>
      <c r="FA14" s="97">
        <f>I6*(POWER(FC7,2)+POWER(FE7,2))/POWER(B6,2)</f>
        <v>0</v>
      </c>
      <c r="FB14" s="98"/>
      <c r="FC14" s="98"/>
      <c r="FD14" s="99" t="s">
        <v>31</v>
      </c>
      <c r="FE14" s="99"/>
      <c r="FF14" s="100">
        <f>K6*(POWER(FC7,2)+POWER(FE7,2))/(100*B6)</f>
        <v>0</v>
      </c>
      <c r="FG14" s="100"/>
      <c r="FH14" s="101"/>
      <c r="FI14" s="97">
        <f>I6*(POWER(FK7,2)+POWER(FM7,2))/POWER(B6,2)</f>
        <v>0</v>
      </c>
      <c r="FJ14" s="98"/>
      <c r="FK14" s="98"/>
      <c r="FL14" s="99" t="s">
        <v>31</v>
      </c>
      <c r="FM14" s="99"/>
      <c r="FN14" s="100">
        <f>K6*(POWER(FK7,2)+POWER(FM7,2))/(100*B6)</f>
        <v>0</v>
      </c>
      <c r="FO14" s="100"/>
      <c r="FP14" s="101"/>
      <c r="FQ14" s="97">
        <f>I6*(POWER(FS7,2)+POWER(FU7,2))/POWER(B6,2)</f>
        <v>0</v>
      </c>
      <c r="FR14" s="98"/>
      <c r="FS14" s="98"/>
      <c r="FT14" s="99" t="s">
        <v>31</v>
      </c>
      <c r="FU14" s="99"/>
      <c r="FV14" s="100">
        <f>K6*(POWER(FS7,2)+POWER(FU7,2))/(100*B6)</f>
        <v>0</v>
      </c>
      <c r="FW14" s="100"/>
      <c r="FX14" s="101"/>
      <c r="FY14" s="97">
        <f>I6*(POWER(GA7,2)+POWER(GC7,2))/POWER(B6,2)</f>
        <v>2.8670083358087401E-3</v>
      </c>
      <c r="FZ14" s="98"/>
      <c r="GA14" s="98"/>
      <c r="GB14" s="99" t="s">
        <v>31</v>
      </c>
      <c r="GC14" s="99"/>
      <c r="GD14" s="100">
        <f>K6*(POWER(GA7,2)+POWER(GC7,2))/(100*B6)</f>
        <v>4.7642930854174155E-2</v>
      </c>
      <c r="GE14" s="100"/>
      <c r="GF14" s="101"/>
      <c r="GG14" s="97">
        <f>I6*(POWER(GI7,2)+POWER(GK7,2))/POWER(B6,2)</f>
        <v>0</v>
      </c>
      <c r="GH14" s="98"/>
      <c r="GI14" s="98"/>
      <c r="GJ14" s="99" t="s">
        <v>31</v>
      </c>
      <c r="GK14" s="99"/>
      <c r="GL14" s="100">
        <f>K6*(POWER(GI7,2)+POWER(GK7,2))/(100*B6)</f>
        <v>0</v>
      </c>
      <c r="GM14" s="100"/>
      <c r="GN14" s="101"/>
      <c r="GO14" s="97">
        <f>I6*(POWER(GQ7,2)+POWER(GS7,2))/POWER(B6,2)</f>
        <v>0</v>
      </c>
      <c r="GP14" s="98"/>
      <c r="GQ14" s="98"/>
      <c r="GR14" s="99" t="s">
        <v>31</v>
      </c>
      <c r="GS14" s="99"/>
      <c r="GT14" s="100">
        <f>K6*(POWER(GQ7,2)+POWER(GS7,2))/(100*B6)</f>
        <v>0</v>
      </c>
      <c r="GU14" s="100"/>
      <c r="GV14" s="101"/>
    </row>
    <row r="15" spans="1:204" ht="13.5" thickBot="1" x14ac:dyDescent="0.25">
      <c r="A15" s="76"/>
      <c r="B15" s="77"/>
      <c r="C15" s="77"/>
      <c r="D15" s="77"/>
      <c r="E15" s="77"/>
      <c r="F15" s="77"/>
      <c r="G15" s="77"/>
      <c r="H15" s="77"/>
      <c r="I15" s="110" t="s">
        <v>23</v>
      </c>
      <c r="J15" s="66"/>
      <c r="K15" s="66"/>
      <c r="L15" s="111"/>
      <c r="M15" s="108">
        <f>I9*(POWER(O10,2)+POWER(Q10,2))/POWER(B9,2)</f>
        <v>0</v>
      </c>
      <c r="N15" s="108"/>
      <c r="O15" s="108"/>
      <c r="P15" s="109" t="s">
        <v>31</v>
      </c>
      <c r="Q15" s="109"/>
      <c r="R15" s="105">
        <f>K9*(POWER(O10,2)+POWER(Q10,2))/(100*B9)</f>
        <v>0</v>
      </c>
      <c r="S15" s="105"/>
      <c r="T15" s="106"/>
      <c r="U15" s="107">
        <f>I9*(POWER(W10,2)+POWER(Y10,2))/POWER(B9,2)</f>
        <v>0</v>
      </c>
      <c r="V15" s="108"/>
      <c r="W15" s="108"/>
      <c r="X15" s="109" t="s">
        <v>31</v>
      </c>
      <c r="Y15" s="109"/>
      <c r="Z15" s="105">
        <f>K9*(POWER(W10,2)+POWER(Y10,2))/(100*B9)</f>
        <v>0</v>
      </c>
      <c r="AA15" s="105"/>
      <c r="AB15" s="106"/>
      <c r="AC15" s="107">
        <f>I9*(POWER(AE10,2)+POWER(AG10,2))/POWER(B9,2)</f>
        <v>0</v>
      </c>
      <c r="AD15" s="108"/>
      <c r="AE15" s="108"/>
      <c r="AF15" s="109" t="s">
        <v>31</v>
      </c>
      <c r="AG15" s="109"/>
      <c r="AH15" s="105">
        <f>K9*(POWER(AE10,2)+POWER(AG10,2))/(100*B9)</f>
        <v>0</v>
      </c>
      <c r="AI15" s="105"/>
      <c r="AJ15" s="106"/>
      <c r="AK15" s="107">
        <f>I9*(POWER(AM10,2)+POWER(AO10,2))/POWER(B9,2)</f>
        <v>0</v>
      </c>
      <c r="AL15" s="108"/>
      <c r="AM15" s="108"/>
      <c r="AN15" s="109" t="s">
        <v>31</v>
      </c>
      <c r="AO15" s="109"/>
      <c r="AP15" s="105">
        <f>K9*(POWER(AM10,2)+POWER(AO10,2))/(100*B9)</f>
        <v>0</v>
      </c>
      <c r="AQ15" s="105"/>
      <c r="AR15" s="106"/>
      <c r="AS15" s="107">
        <f>I9*(POWER(AU10,2)+POWER(AW10,2))/POWER(B9,2)</f>
        <v>0</v>
      </c>
      <c r="AT15" s="108"/>
      <c r="AU15" s="108"/>
      <c r="AV15" s="109" t="s">
        <v>31</v>
      </c>
      <c r="AW15" s="109"/>
      <c r="AX15" s="105">
        <f>K9*(POWER(AU10,2)+POWER(AW10,2))/(100*B9)</f>
        <v>0</v>
      </c>
      <c r="AY15" s="105"/>
      <c r="AZ15" s="106"/>
      <c r="BA15" s="107">
        <f>I9*(POWER(BC10,2)+POWER(BE10,2))/POWER(B9,2)</f>
        <v>2.0118794213077395E-2</v>
      </c>
      <c r="BB15" s="108"/>
      <c r="BC15" s="108"/>
      <c r="BD15" s="109" t="s">
        <v>31</v>
      </c>
      <c r="BE15" s="109"/>
      <c r="BF15" s="105">
        <f>K9*(POWER(BC10,2)+POWER(BE10,2))/(100*B9)</f>
        <v>0.2806042541983042</v>
      </c>
      <c r="BG15" s="105"/>
      <c r="BH15" s="106"/>
      <c r="BI15" s="107">
        <f>I9*(POWER(BK10,2)+POWER(BM10,2))/POWER(B9,2)</f>
        <v>0</v>
      </c>
      <c r="BJ15" s="108"/>
      <c r="BK15" s="108"/>
      <c r="BL15" s="109" t="s">
        <v>31</v>
      </c>
      <c r="BM15" s="109"/>
      <c r="BN15" s="105">
        <f>K9*(POWER(BK10,2)+POWER(BM10,2))/(100*B9)</f>
        <v>0</v>
      </c>
      <c r="BO15" s="105"/>
      <c r="BP15" s="106"/>
      <c r="BQ15" s="107">
        <f>I9*(POWER(BS10,2)+POWER(BU10,2))/POWER(B9,2)</f>
        <v>0</v>
      </c>
      <c r="BR15" s="108"/>
      <c r="BS15" s="108"/>
      <c r="BT15" s="109" t="s">
        <v>31</v>
      </c>
      <c r="BU15" s="109"/>
      <c r="BV15" s="105">
        <f>K9*(POWER(BS10,2)+POWER(BU10,2))/(100*B9)</f>
        <v>0</v>
      </c>
      <c r="BW15" s="105"/>
      <c r="BX15" s="106"/>
      <c r="BY15" s="107">
        <f>I9*(POWER(CA10,2)+POWER(CC10,2))/POWER(B9,2)</f>
        <v>0</v>
      </c>
      <c r="BZ15" s="108"/>
      <c r="CA15" s="108"/>
      <c r="CB15" s="109" t="s">
        <v>31</v>
      </c>
      <c r="CC15" s="109"/>
      <c r="CD15" s="105">
        <f>K9*(POWER(CA10,2)+POWER(CC10,2))/(100*B9)</f>
        <v>0</v>
      </c>
      <c r="CE15" s="105"/>
      <c r="CF15" s="106"/>
      <c r="CG15" s="107">
        <f>I9*(POWER(CI10,2)+POWER(CK10,2))/POWER(B9,2)</f>
        <v>0</v>
      </c>
      <c r="CH15" s="108"/>
      <c r="CI15" s="108"/>
      <c r="CJ15" s="109" t="s">
        <v>31</v>
      </c>
      <c r="CK15" s="109"/>
      <c r="CL15" s="105">
        <f>K9*(POWER(CI10,2)+POWER(CK10,2))/(100*B9)</f>
        <v>0</v>
      </c>
      <c r="CM15" s="105"/>
      <c r="CN15" s="106"/>
      <c r="CO15" s="107">
        <f>I9*(POWER(CQ10,2)+POWER(CS10,2))/POWER(B9,2)</f>
        <v>0</v>
      </c>
      <c r="CP15" s="108"/>
      <c r="CQ15" s="108"/>
      <c r="CR15" s="109" t="s">
        <v>31</v>
      </c>
      <c r="CS15" s="109"/>
      <c r="CT15" s="105">
        <f>K9*(POWER(CQ10,2)+POWER(CS10,2))/(100*B9)</f>
        <v>0</v>
      </c>
      <c r="CU15" s="105"/>
      <c r="CV15" s="106"/>
      <c r="CW15" s="107">
        <f>I9*(POWER(CY10,2)+POWER(DA10,2))/POWER(B9,2)</f>
        <v>1.2248548726146223E-2</v>
      </c>
      <c r="CX15" s="108"/>
      <c r="CY15" s="108"/>
      <c r="CZ15" s="109" t="s">
        <v>31</v>
      </c>
      <c r="DA15" s="109"/>
      <c r="DB15" s="105">
        <f>K9*(POWER(CY10,2)+POWER(DA10,2))/(100*B9)</f>
        <v>0.17083503334796143</v>
      </c>
      <c r="DC15" s="105"/>
      <c r="DD15" s="106"/>
      <c r="DE15" s="107">
        <f>I9*(POWER(DG10,2)+POWER(DI10,2))/POWER(B9,2)</f>
        <v>1.3586966823109203E-2</v>
      </c>
      <c r="DF15" s="108"/>
      <c r="DG15" s="108"/>
      <c r="DH15" s="109" t="s">
        <v>31</v>
      </c>
      <c r="DI15" s="109"/>
      <c r="DJ15" s="105">
        <f>K9*(POWER(DG10,2)+POWER(DI10,2))/(100*B9)</f>
        <v>0.18950244491975879</v>
      </c>
      <c r="DK15" s="105"/>
      <c r="DL15" s="106"/>
      <c r="DM15" s="107">
        <f>I9*(POWER(DO10,2)+POWER(DQ10,2))/POWER(B9,2)</f>
        <v>1.4577330391263923E-2</v>
      </c>
      <c r="DN15" s="108"/>
      <c r="DO15" s="108"/>
      <c r="DP15" s="109" t="s">
        <v>31</v>
      </c>
      <c r="DQ15" s="109"/>
      <c r="DR15" s="105">
        <f>K9*(POWER(DO10,2)+POWER(DQ10,2))/(100*B9)</f>
        <v>0.2033154114168558</v>
      </c>
      <c r="DS15" s="105"/>
      <c r="DT15" s="106"/>
      <c r="DU15" s="107">
        <f>I9*(POWER(DW10,2)+POWER(DY10,2))/POWER(B9,2)</f>
        <v>0</v>
      </c>
      <c r="DV15" s="108"/>
      <c r="DW15" s="108"/>
      <c r="DX15" s="109" t="s">
        <v>31</v>
      </c>
      <c r="DY15" s="109"/>
      <c r="DZ15" s="105">
        <f>K9*(POWER(DW10,2)+POWER(DY10,2))/(100*B9)</f>
        <v>0</v>
      </c>
      <c r="EA15" s="105"/>
      <c r="EB15" s="106"/>
      <c r="EC15" s="107">
        <f>I9*(POWER(EE10,2)+POWER(EG10,2))/POWER(B9,2)</f>
        <v>0</v>
      </c>
      <c r="ED15" s="108"/>
      <c r="EE15" s="108"/>
      <c r="EF15" s="109" t="s">
        <v>31</v>
      </c>
      <c r="EG15" s="109"/>
      <c r="EH15" s="105">
        <f>K9*(POWER(EE10,2)+POWER(EG10,2))/(100*B9)</f>
        <v>0</v>
      </c>
      <c r="EI15" s="105"/>
      <c r="EJ15" s="106"/>
      <c r="EK15" s="107">
        <f>I9*(POWER(EM10,2)+POWER(EO10,2))/POWER(B9,2)</f>
        <v>0</v>
      </c>
      <c r="EL15" s="108"/>
      <c r="EM15" s="108"/>
      <c r="EN15" s="109" t="s">
        <v>31</v>
      </c>
      <c r="EO15" s="109"/>
      <c r="EP15" s="105">
        <f>K9*(POWER(EM10,2)+POWER(EO10,2))/(100*B9)</f>
        <v>0</v>
      </c>
      <c r="EQ15" s="105"/>
      <c r="ER15" s="106"/>
      <c r="ES15" s="107">
        <f>I9*(POWER(EU10,2)+POWER(EW10,2))/POWER(B9,2)</f>
        <v>0</v>
      </c>
      <c r="ET15" s="108"/>
      <c r="EU15" s="108"/>
      <c r="EV15" s="109" t="s">
        <v>31</v>
      </c>
      <c r="EW15" s="109"/>
      <c r="EX15" s="105">
        <f>K9*(POWER(EU10,2)+POWER(EW10,2))/(100*B9)</f>
        <v>0</v>
      </c>
      <c r="EY15" s="105"/>
      <c r="EZ15" s="106"/>
      <c r="FA15" s="107">
        <f>I9*(POWER(FC10,2)+POWER(FE10,2))/POWER(B9,2)</f>
        <v>0</v>
      </c>
      <c r="FB15" s="108"/>
      <c r="FC15" s="108"/>
      <c r="FD15" s="109" t="s">
        <v>31</v>
      </c>
      <c r="FE15" s="109"/>
      <c r="FF15" s="105">
        <f>K9*(POWER(FC10,2)+POWER(FE10,2))/(100*B9)</f>
        <v>0</v>
      </c>
      <c r="FG15" s="105"/>
      <c r="FH15" s="106"/>
      <c r="FI15" s="107">
        <f>I9*(POWER(FK10,2)+POWER(FM10,2))/POWER(B9,2)</f>
        <v>0</v>
      </c>
      <c r="FJ15" s="108"/>
      <c r="FK15" s="108"/>
      <c r="FL15" s="109" t="s">
        <v>31</v>
      </c>
      <c r="FM15" s="109"/>
      <c r="FN15" s="105">
        <f>K9*(POWER(FK10,2)+POWER(FM10,2))/(100*B9)</f>
        <v>0</v>
      </c>
      <c r="FO15" s="105"/>
      <c r="FP15" s="106"/>
      <c r="FQ15" s="107">
        <f>I9*(POWER(FS10,2)+POWER(FU10,2))/POWER(B9,2)</f>
        <v>0</v>
      </c>
      <c r="FR15" s="108"/>
      <c r="FS15" s="108"/>
      <c r="FT15" s="109" t="s">
        <v>31</v>
      </c>
      <c r="FU15" s="109"/>
      <c r="FV15" s="105">
        <f>K9*(POWER(FS10,2)+POWER(FU10,2))/(100*B9)</f>
        <v>0</v>
      </c>
      <c r="FW15" s="105"/>
      <c r="FX15" s="106"/>
      <c r="FY15" s="107">
        <f>I9*(POWER(GA10,2)+POWER(GC10,2))/POWER(B9,2)</f>
        <v>1.8351748669896983E-2</v>
      </c>
      <c r="FZ15" s="108"/>
      <c r="GA15" s="108"/>
      <c r="GB15" s="109" t="s">
        <v>31</v>
      </c>
      <c r="GC15" s="109"/>
      <c r="GD15" s="105">
        <f>K9*(POWER(GA10,2)+POWER(GC10,2))/(100*B9)</f>
        <v>0.25595861731136416</v>
      </c>
      <c r="GE15" s="105"/>
      <c r="GF15" s="106"/>
      <c r="GG15" s="107">
        <f>I9*(POWER(GI10,2)+POWER(GK10,2))/POWER(B9,2)</f>
        <v>0</v>
      </c>
      <c r="GH15" s="108"/>
      <c r="GI15" s="108"/>
      <c r="GJ15" s="109" t="s">
        <v>31</v>
      </c>
      <c r="GK15" s="109"/>
      <c r="GL15" s="105">
        <f>K9*(POWER(GI10,2)+POWER(GK10,2))/(100*B9)</f>
        <v>0</v>
      </c>
      <c r="GM15" s="105"/>
      <c r="GN15" s="106"/>
      <c r="GO15" s="107">
        <f>I9*(POWER(GQ10,2)+POWER(GS10,2))/POWER(B9,2)</f>
        <v>0</v>
      </c>
      <c r="GP15" s="108"/>
      <c r="GQ15" s="108"/>
      <c r="GR15" s="109" t="s">
        <v>31</v>
      </c>
      <c r="GS15" s="109"/>
      <c r="GT15" s="105">
        <f>K9*(POWER(GQ10,2)+POWER(GS10,2))/(100*B9)</f>
        <v>0</v>
      </c>
      <c r="GU15" s="105"/>
      <c r="GV15" s="106"/>
    </row>
    <row r="16" spans="1:204" x14ac:dyDescent="0.2">
      <c r="A16" s="117" t="s">
        <v>32</v>
      </c>
      <c r="B16" s="118"/>
      <c r="C16" s="118"/>
      <c r="D16" s="118"/>
      <c r="E16" s="73" t="s">
        <v>33</v>
      </c>
      <c r="F16" s="73"/>
      <c r="G16" s="73"/>
      <c r="H16" s="73"/>
      <c r="I16" s="102" t="s">
        <v>15</v>
      </c>
      <c r="J16" s="103"/>
      <c r="K16" s="103"/>
      <c r="L16" s="104"/>
      <c r="M16" s="113">
        <f>SUM(O7:P7)+C6+M14</f>
        <v>5.0999999046325684E-2</v>
      </c>
      <c r="N16" s="113"/>
      <c r="O16" s="113"/>
      <c r="P16" s="114" t="s">
        <v>31</v>
      </c>
      <c r="Q16" s="114"/>
      <c r="R16" s="115">
        <f>SUM(Q7:R7)+D6+R14</f>
        <v>0.63999998569488525</v>
      </c>
      <c r="S16" s="115"/>
      <c r="T16" s="116"/>
      <c r="U16" s="112">
        <f>SUM(W7:X7)+C6+U14</f>
        <v>5.0999999046325684E-2</v>
      </c>
      <c r="V16" s="113"/>
      <c r="W16" s="113"/>
      <c r="X16" s="114" t="s">
        <v>31</v>
      </c>
      <c r="Y16" s="114"/>
      <c r="Z16" s="115">
        <f>SUM(Y7:Z7)+D6+Z14</f>
        <v>0.63999998569488525</v>
      </c>
      <c r="AA16" s="115"/>
      <c r="AB16" s="116"/>
      <c r="AC16" s="112">
        <f>SUM(AE7:AF7)+C6+AC14</f>
        <v>5.0999999046325684E-2</v>
      </c>
      <c r="AD16" s="113"/>
      <c r="AE16" s="113"/>
      <c r="AF16" s="114" t="s">
        <v>31</v>
      </c>
      <c r="AG16" s="114"/>
      <c r="AH16" s="115">
        <f>SUM(AG7:AH7)+D6+AH14</f>
        <v>0.63999998569488525</v>
      </c>
      <c r="AI16" s="115"/>
      <c r="AJ16" s="116"/>
      <c r="AK16" s="112">
        <f>SUM(AM7:AN7)+C6+AK14</f>
        <v>5.0999999046325684E-2</v>
      </c>
      <c r="AL16" s="113"/>
      <c r="AM16" s="113"/>
      <c r="AN16" s="114" t="s">
        <v>31</v>
      </c>
      <c r="AO16" s="114"/>
      <c r="AP16" s="115">
        <f>SUM(AO7:AP7)+D6+AP14</f>
        <v>0.63999998569488525</v>
      </c>
      <c r="AQ16" s="115"/>
      <c r="AR16" s="116"/>
      <c r="AS16" s="112">
        <f>SUM(AU7:AV7)+C6+AS14</f>
        <v>5.0999999046325684E-2</v>
      </c>
      <c r="AT16" s="113"/>
      <c r="AU16" s="113"/>
      <c r="AV16" s="114" t="s">
        <v>31</v>
      </c>
      <c r="AW16" s="114"/>
      <c r="AX16" s="115">
        <f>SUM(AW7:AX7)+D6+AX14</f>
        <v>0.63999998569488525</v>
      </c>
      <c r="AY16" s="115"/>
      <c r="AZ16" s="116"/>
      <c r="BA16" s="112">
        <f>SUM(BC7:BD7)+C6+BA14</f>
        <v>1.5293948574108203</v>
      </c>
      <c r="BB16" s="113"/>
      <c r="BC16" s="113"/>
      <c r="BD16" s="114" t="s">
        <v>31</v>
      </c>
      <c r="BE16" s="114"/>
      <c r="BF16" s="115">
        <f>SUM(BE7:BF7)+D6+BF14</f>
        <v>1.3014145416971172</v>
      </c>
      <c r="BG16" s="115"/>
      <c r="BH16" s="116"/>
      <c r="BI16" s="112">
        <f>SUM(BK7:BL7)+C6+BI14</f>
        <v>5.0999999046325684E-2</v>
      </c>
      <c r="BJ16" s="113"/>
      <c r="BK16" s="113"/>
      <c r="BL16" s="114" t="s">
        <v>31</v>
      </c>
      <c r="BM16" s="114"/>
      <c r="BN16" s="115">
        <f>SUM(BM7:BN7)+D6+BN14</f>
        <v>0.63999998569488525</v>
      </c>
      <c r="BO16" s="115"/>
      <c r="BP16" s="116"/>
      <c r="BQ16" s="112">
        <f>SUM(BS7:BT7)+C6+BQ14</f>
        <v>5.0999999046325684E-2</v>
      </c>
      <c r="BR16" s="113"/>
      <c r="BS16" s="113"/>
      <c r="BT16" s="114" t="s">
        <v>31</v>
      </c>
      <c r="BU16" s="114"/>
      <c r="BV16" s="115">
        <f>SUM(BU7:BV7)+D6+BV14</f>
        <v>0.63999998569488525</v>
      </c>
      <c r="BW16" s="115"/>
      <c r="BX16" s="116"/>
      <c r="BY16" s="112">
        <f>SUM(CA7:CB7)+C6+BY14</f>
        <v>5.0999999046325684E-2</v>
      </c>
      <c r="BZ16" s="113"/>
      <c r="CA16" s="113"/>
      <c r="CB16" s="114" t="s">
        <v>31</v>
      </c>
      <c r="CC16" s="114"/>
      <c r="CD16" s="115">
        <f>SUM(CC7:CD7)+D6+CD14</f>
        <v>0.63999998569488525</v>
      </c>
      <c r="CE16" s="115"/>
      <c r="CF16" s="116"/>
      <c r="CG16" s="112">
        <f>SUM(CI7:CJ7)+C6+CG14</f>
        <v>5.0999999046325684E-2</v>
      </c>
      <c r="CH16" s="113"/>
      <c r="CI16" s="113"/>
      <c r="CJ16" s="114" t="s">
        <v>31</v>
      </c>
      <c r="CK16" s="114"/>
      <c r="CL16" s="115">
        <f>SUM(CK7:CL7)+D6+CL14</f>
        <v>0.63999998569488525</v>
      </c>
      <c r="CM16" s="115"/>
      <c r="CN16" s="116"/>
      <c r="CO16" s="112">
        <f>SUM(CQ7:CR7)+C6+CO14</f>
        <v>5.0999999046325684E-2</v>
      </c>
      <c r="CP16" s="113"/>
      <c r="CQ16" s="113"/>
      <c r="CR16" s="114" t="s">
        <v>31</v>
      </c>
      <c r="CS16" s="114"/>
      <c r="CT16" s="115">
        <f>SUM(CS7:CT7)+D6+CT14</f>
        <v>0.63999998569488525</v>
      </c>
      <c r="CU16" s="115"/>
      <c r="CV16" s="116"/>
      <c r="CW16" s="112">
        <f>SUM(CY7:CZ7)+C6+CW14</f>
        <v>2.1226728765746206</v>
      </c>
      <c r="CX16" s="113"/>
      <c r="CY16" s="113"/>
      <c r="CZ16" s="114" t="s">
        <v>31</v>
      </c>
      <c r="DA16" s="114"/>
      <c r="DB16" s="115">
        <f>SUM(DA7:DB7)+D6+DB14</f>
        <v>2.1462698587360842</v>
      </c>
      <c r="DC16" s="115"/>
      <c r="DD16" s="116"/>
      <c r="DE16" s="112">
        <f>SUM(DG7:DH7)+C6+DE14</f>
        <v>2.2621469059603818</v>
      </c>
      <c r="DF16" s="113"/>
      <c r="DG16" s="113"/>
      <c r="DH16" s="114" t="s">
        <v>31</v>
      </c>
      <c r="DI16" s="114"/>
      <c r="DJ16" s="115">
        <f>SUM(DI7:DJ7)+D6+DJ14</f>
        <v>2.247147111469046</v>
      </c>
      <c r="DK16" s="115"/>
      <c r="DL16" s="116"/>
      <c r="DM16" s="112">
        <f>SUM(DO7:DP7)+C6+DM14</f>
        <v>2.2421155171586755</v>
      </c>
      <c r="DN16" s="113"/>
      <c r="DO16" s="113"/>
      <c r="DP16" s="114" t="s">
        <v>31</v>
      </c>
      <c r="DQ16" s="114"/>
      <c r="DR16" s="115">
        <f>SUM(DQ7:DR7)+D6+DR14</f>
        <v>2.2566255034602416</v>
      </c>
      <c r="DS16" s="115"/>
      <c r="DT16" s="116"/>
      <c r="DU16" s="112">
        <f>SUM(DW7:DX7)+C6+DU14</f>
        <v>5.0999999046325684E-2</v>
      </c>
      <c r="DV16" s="113"/>
      <c r="DW16" s="113"/>
      <c r="DX16" s="114" t="s">
        <v>31</v>
      </c>
      <c r="DY16" s="114"/>
      <c r="DZ16" s="115">
        <f>SUM(DY7:DZ7)+D6+DZ14</f>
        <v>0.63999998569488525</v>
      </c>
      <c r="EA16" s="115"/>
      <c r="EB16" s="116"/>
      <c r="EC16" s="112">
        <f>SUM(EE7:EF7)+C6+EC14</f>
        <v>5.0999999046325684E-2</v>
      </c>
      <c r="ED16" s="113"/>
      <c r="EE16" s="113"/>
      <c r="EF16" s="114" t="s">
        <v>31</v>
      </c>
      <c r="EG16" s="114"/>
      <c r="EH16" s="115">
        <f>SUM(EG7:EH7)+D6+EH14</f>
        <v>0.63999998569488525</v>
      </c>
      <c r="EI16" s="115"/>
      <c r="EJ16" s="116"/>
      <c r="EK16" s="112">
        <f>SUM(EM7:EN7)+C6+EK14</f>
        <v>5.0999999046325684E-2</v>
      </c>
      <c r="EL16" s="113"/>
      <c r="EM16" s="113"/>
      <c r="EN16" s="114" t="s">
        <v>31</v>
      </c>
      <c r="EO16" s="114"/>
      <c r="EP16" s="115">
        <f>SUM(EO7:EP7)+D6+EP14</f>
        <v>0.63999998569488525</v>
      </c>
      <c r="EQ16" s="115"/>
      <c r="ER16" s="116"/>
      <c r="ES16" s="112">
        <f>SUM(EU7:EV7)+C6+ES14</f>
        <v>5.0999999046325684E-2</v>
      </c>
      <c r="ET16" s="113"/>
      <c r="EU16" s="113"/>
      <c r="EV16" s="114" t="s">
        <v>31</v>
      </c>
      <c r="EW16" s="114"/>
      <c r="EX16" s="115">
        <f>SUM(EW7:EX7)+D6+EX14</f>
        <v>0.63999998569488525</v>
      </c>
      <c r="EY16" s="115"/>
      <c r="EZ16" s="116"/>
      <c r="FA16" s="112">
        <f>SUM(FC7:FD7)+C6+FA14</f>
        <v>5.0999999046325684E-2</v>
      </c>
      <c r="FB16" s="113"/>
      <c r="FC16" s="113"/>
      <c r="FD16" s="114" t="s">
        <v>31</v>
      </c>
      <c r="FE16" s="114"/>
      <c r="FF16" s="115">
        <f>SUM(FE7:FF7)+D6+FF14</f>
        <v>0.63999998569488525</v>
      </c>
      <c r="FG16" s="115"/>
      <c r="FH16" s="116"/>
      <c r="FI16" s="112">
        <f>SUM(FK7:FL7)+C6+FI14</f>
        <v>5.0999999046325684E-2</v>
      </c>
      <c r="FJ16" s="113"/>
      <c r="FK16" s="113"/>
      <c r="FL16" s="114" t="s">
        <v>31</v>
      </c>
      <c r="FM16" s="114"/>
      <c r="FN16" s="115">
        <f>SUM(FM7:FN7)+D6+FN14</f>
        <v>0.63999998569488525</v>
      </c>
      <c r="FO16" s="115"/>
      <c r="FP16" s="116"/>
      <c r="FQ16" s="112">
        <f>SUM(FS7:FT7)+C6+FQ14</f>
        <v>5.0999999046325684E-2</v>
      </c>
      <c r="FR16" s="113"/>
      <c r="FS16" s="113"/>
      <c r="FT16" s="114" t="s">
        <v>31</v>
      </c>
      <c r="FU16" s="114"/>
      <c r="FV16" s="115">
        <f>SUM(FU7:FV7)+D6+FV14</f>
        <v>0.63999998569488525</v>
      </c>
      <c r="FW16" s="115"/>
      <c r="FX16" s="116"/>
      <c r="FY16" s="112">
        <f>SUM(GA7:GB7)+C6+FY14</f>
        <v>1.1588670073821348</v>
      </c>
      <c r="FZ16" s="113"/>
      <c r="GA16" s="113"/>
      <c r="GB16" s="114" t="s">
        <v>31</v>
      </c>
      <c r="GC16" s="114"/>
      <c r="GD16" s="115">
        <f>SUM(GC7:GD7)+D6+GD14</f>
        <v>1.4126429165490595</v>
      </c>
      <c r="GE16" s="115"/>
      <c r="GF16" s="116"/>
      <c r="GG16" s="112">
        <f>SUM(GI7:GJ7)+C6+GG14</f>
        <v>5.0999999046325684E-2</v>
      </c>
      <c r="GH16" s="113"/>
      <c r="GI16" s="113"/>
      <c r="GJ16" s="114" t="s">
        <v>31</v>
      </c>
      <c r="GK16" s="114"/>
      <c r="GL16" s="115">
        <f>SUM(GK7:GL7)+D6+GL14</f>
        <v>0.63999998569488525</v>
      </c>
      <c r="GM16" s="115"/>
      <c r="GN16" s="116"/>
      <c r="GO16" s="112">
        <f>SUM(GQ7:GR7)+C6+GO14</f>
        <v>5.0999999046325684E-2</v>
      </c>
      <c r="GP16" s="113"/>
      <c r="GQ16" s="113"/>
      <c r="GR16" s="114" t="s">
        <v>31</v>
      </c>
      <c r="GS16" s="114"/>
      <c r="GT16" s="115">
        <f>SUM(GS7:GT7)+D6+GT14</f>
        <v>0.63999998569488525</v>
      </c>
      <c r="GU16" s="115"/>
      <c r="GV16" s="116"/>
    </row>
    <row r="17" spans="1:204" x14ac:dyDescent="0.2">
      <c r="A17" s="119"/>
      <c r="B17" s="120"/>
      <c r="C17" s="120"/>
      <c r="D17" s="120"/>
      <c r="E17" s="75"/>
      <c r="F17" s="75"/>
      <c r="G17" s="75"/>
      <c r="H17" s="75"/>
      <c r="I17" s="128" t="s">
        <v>23</v>
      </c>
      <c r="J17" s="129"/>
      <c r="K17" s="129"/>
      <c r="L17" s="130"/>
      <c r="M17" s="126">
        <f>SUM(O10:P10)+C9+M15</f>
        <v>5.000000074505806E-2</v>
      </c>
      <c r="N17" s="126"/>
      <c r="O17" s="126"/>
      <c r="P17" s="127" t="s">
        <v>31</v>
      </c>
      <c r="Q17" s="127"/>
      <c r="R17" s="123">
        <f>SUM(Q10:R10)+D9+R15</f>
        <v>0.34000000357627869</v>
      </c>
      <c r="S17" s="123"/>
      <c r="T17" s="124"/>
      <c r="U17" s="125">
        <f>SUM(W10:X10)+C9+U15</f>
        <v>5.000000074505806E-2</v>
      </c>
      <c r="V17" s="126"/>
      <c r="W17" s="126"/>
      <c r="X17" s="127" t="s">
        <v>31</v>
      </c>
      <c r="Y17" s="127"/>
      <c r="Z17" s="123">
        <f>SUM(Y10:Z10)+D9+Z15</f>
        <v>0.34000000357627869</v>
      </c>
      <c r="AA17" s="123"/>
      <c r="AB17" s="124"/>
      <c r="AC17" s="125">
        <f>SUM(AE10:AF10)+C9+AC15</f>
        <v>5.000000074505806E-2</v>
      </c>
      <c r="AD17" s="126"/>
      <c r="AE17" s="126"/>
      <c r="AF17" s="127" t="s">
        <v>31</v>
      </c>
      <c r="AG17" s="127"/>
      <c r="AH17" s="123">
        <f>SUM(AG10:AH10)+D9+AH15</f>
        <v>0.34000000357627869</v>
      </c>
      <c r="AI17" s="123"/>
      <c r="AJ17" s="124"/>
      <c r="AK17" s="125">
        <f>SUM(AM10:AN10)+C9+AK15</f>
        <v>5.000000074505806E-2</v>
      </c>
      <c r="AL17" s="126"/>
      <c r="AM17" s="126"/>
      <c r="AN17" s="127" t="s">
        <v>31</v>
      </c>
      <c r="AO17" s="127"/>
      <c r="AP17" s="123">
        <f>SUM(AO10:AP10)+D9+AP15</f>
        <v>0.34000000357627869</v>
      </c>
      <c r="AQ17" s="123"/>
      <c r="AR17" s="124"/>
      <c r="AS17" s="125">
        <f>SUM(AU10:AV10)+C9+AS15</f>
        <v>5.000000074505806E-2</v>
      </c>
      <c r="AT17" s="126"/>
      <c r="AU17" s="126"/>
      <c r="AV17" s="127" t="s">
        <v>31</v>
      </c>
      <c r="AW17" s="127"/>
      <c r="AX17" s="123">
        <f>SUM(AW10:AX10)+D9+AX15</f>
        <v>0.34000000357627869</v>
      </c>
      <c r="AY17" s="123"/>
      <c r="AZ17" s="124"/>
      <c r="BA17" s="125">
        <f>SUM(BC10:BD10)+C9+BA15</f>
        <v>5.6451187949581367</v>
      </c>
      <c r="BB17" s="126"/>
      <c r="BC17" s="126"/>
      <c r="BD17" s="127" t="s">
        <v>31</v>
      </c>
      <c r="BE17" s="127"/>
      <c r="BF17" s="123">
        <f>SUM(BE10:BF10)+D9+BF15</f>
        <v>2.0856042577745826</v>
      </c>
      <c r="BG17" s="123"/>
      <c r="BH17" s="124"/>
      <c r="BI17" s="125">
        <f>SUM(BK10:BL10)+C9+BI15</f>
        <v>5.000000074505806E-2</v>
      </c>
      <c r="BJ17" s="126"/>
      <c r="BK17" s="126"/>
      <c r="BL17" s="127" t="s">
        <v>31</v>
      </c>
      <c r="BM17" s="127"/>
      <c r="BN17" s="123">
        <f>SUM(BM10:BN10)+D9+BN15</f>
        <v>0.34000000357627869</v>
      </c>
      <c r="BO17" s="123"/>
      <c r="BP17" s="124"/>
      <c r="BQ17" s="125">
        <f>SUM(BS10:BT10)+C9+BQ15</f>
        <v>5.000000074505806E-2</v>
      </c>
      <c r="BR17" s="126"/>
      <c r="BS17" s="126"/>
      <c r="BT17" s="127" t="s">
        <v>31</v>
      </c>
      <c r="BU17" s="127"/>
      <c r="BV17" s="123">
        <f>SUM(BU10:BV10)+D9+BV15</f>
        <v>0.34000000357627869</v>
      </c>
      <c r="BW17" s="123"/>
      <c r="BX17" s="124"/>
      <c r="BY17" s="125">
        <f>SUM(CA10:CB10)+C9+BY15</f>
        <v>5.000000074505806E-2</v>
      </c>
      <c r="BZ17" s="126"/>
      <c r="CA17" s="126"/>
      <c r="CB17" s="127" t="s">
        <v>31</v>
      </c>
      <c r="CC17" s="127"/>
      <c r="CD17" s="123">
        <f>SUM(CC10:CD10)+D9+CD15</f>
        <v>0.34000000357627869</v>
      </c>
      <c r="CE17" s="123"/>
      <c r="CF17" s="124"/>
      <c r="CG17" s="125">
        <f>SUM(CI10:CJ10)+C9+CG15</f>
        <v>5.000000074505806E-2</v>
      </c>
      <c r="CH17" s="126"/>
      <c r="CI17" s="126"/>
      <c r="CJ17" s="127" t="s">
        <v>31</v>
      </c>
      <c r="CK17" s="127"/>
      <c r="CL17" s="123">
        <f>SUM(CK10:CL10)+D9+CL15</f>
        <v>0.34000000357627869</v>
      </c>
      <c r="CM17" s="123"/>
      <c r="CN17" s="124"/>
      <c r="CO17" s="125">
        <f>SUM(CQ10:CR10)+C9+CO15</f>
        <v>5.000000074505806E-2</v>
      </c>
      <c r="CP17" s="126"/>
      <c r="CQ17" s="126"/>
      <c r="CR17" s="127" t="s">
        <v>31</v>
      </c>
      <c r="CS17" s="127"/>
      <c r="CT17" s="123">
        <f>SUM(CS10:CT10)+D9+CT15</f>
        <v>0.34000000357627869</v>
      </c>
      <c r="CU17" s="123"/>
      <c r="CV17" s="124"/>
      <c r="CW17" s="125">
        <f>SUM(CY10:CZ10)+C9+CW15</f>
        <v>3.9112485494712046</v>
      </c>
      <c r="CX17" s="126"/>
      <c r="CY17" s="126"/>
      <c r="CZ17" s="127" t="s">
        <v>31</v>
      </c>
      <c r="DA17" s="127"/>
      <c r="DB17" s="123">
        <f>SUM(DA10:DB10)+D9+DB15</f>
        <v>1.9928350369242398</v>
      </c>
      <c r="DC17" s="123"/>
      <c r="DD17" s="124"/>
      <c r="DE17" s="125">
        <f>SUM(DG10:DH10)+C9+DE15</f>
        <v>4.1885869675681668</v>
      </c>
      <c r="DF17" s="126"/>
      <c r="DG17" s="126"/>
      <c r="DH17" s="127" t="s">
        <v>31</v>
      </c>
      <c r="DI17" s="127"/>
      <c r="DJ17" s="123">
        <f>SUM(DI10:DJ10)+D9+DJ15</f>
        <v>2.1345024484960375</v>
      </c>
      <c r="DK17" s="123"/>
      <c r="DL17" s="124"/>
      <c r="DM17" s="125">
        <f>SUM(DO10:DP10)+C9+DM15</f>
        <v>4.4795773311363218</v>
      </c>
      <c r="DN17" s="126"/>
      <c r="DO17" s="126"/>
      <c r="DP17" s="127" t="s">
        <v>31</v>
      </c>
      <c r="DQ17" s="127"/>
      <c r="DR17" s="123">
        <f>SUM(DQ10:DR10)+D9+DR15</f>
        <v>2.0183154149931344</v>
      </c>
      <c r="DS17" s="123"/>
      <c r="DT17" s="124"/>
      <c r="DU17" s="125">
        <f>SUM(DW10:DX10)+C9+DU15</f>
        <v>5.000000074505806E-2</v>
      </c>
      <c r="DV17" s="126"/>
      <c r="DW17" s="126"/>
      <c r="DX17" s="127" t="s">
        <v>31</v>
      </c>
      <c r="DY17" s="127"/>
      <c r="DZ17" s="123">
        <f>SUM(DY10:DZ10)+D9+DZ15</f>
        <v>0.34000000357627869</v>
      </c>
      <c r="EA17" s="123"/>
      <c r="EB17" s="124"/>
      <c r="EC17" s="125">
        <f>SUM(EE10:EF10)+C9+EC15</f>
        <v>5.000000074505806E-2</v>
      </c>
      <c r="ED17" s="126"/>
      <c r="EE17" s="126"/>
      <c r="EF17" s="127" t="s">
        <v>31</v>
      </c>
      <c r="EG17" s="127"/>
      <c r="EH17" s="123">
        <f>SUM(EG10:EH10)+D9+EH15</f>
        <v>0.34000000357627869</v>
      </c>
      <c r="EI17" s="123"/>
      <c r="EJ17" s="124"/>
      <c r="EK17" s="125">
        <f>SUM(EM10:EN10)+C9+EK15</f>
        <v>5.000000074505806E-2</v>
      </c>
      <c r="EL17" s="126"/>
      <c r="EM17" s="126"/>
      <c r="EN17" s="127" t="s">
        <v>31</v>
      </c>
      <c r="EO17" s="127"/>
      <c r="EP17" s="123">
        <f>SUM(EO10:EP10)+D9+EP15</f>
        <v>0.34000000357627869</v>
      </c>
      <c r="EQ17" s="123"/>
      <c r="ER17" s="124"/>
      <c r="ES17" s="125">
        <f>SUM(EU10:EV10)+C9+ES15</f>
        <v>5.000000074505806E-2</v>
      </c>
      <c r="ET17" s="126"/>
      <c r="EU17" s="126"/>
      <c r="EV17" s="127" t="s">
        <v>31</v>
      </c>
      <c r="EW17" s="127"/>
      <c r="EX17" s="123">
        <f>SUM(EW10:EX10)+D9+EX15</f>
        <v>0.34000000357627869</v>
      </c>
      <c r="EY17" s="123"/>
      <c r="EZ17" s="124"/>
      <c r="FA17" s="125">
        <f>SUM(FC10:FD10)+C9+FA15</f>
        <v>5.000000074505806E-2</v>
      </c>
      <c r="FB17" s="126"/>
      <c r="FC17" s="126"/>
      <c r="FD17" s="127" t="s">
        <v>31</v>
      </c>
      <c r="FE17" s="127"/>
      <c r="FF17" s="123">
        <f>SUM(FE10:FF10)+D9+FF15</f>
        <v>0.34000000357627869</v>
      </c>
      <c r="FG17" s="123"/>
      <c r="FH17" s="124"/>
      <c r="FI17" s="125">
        <f>SUM(FK10:FL10)+C9+FI15</f>
        <v>5.000000074505806E-2</v>
      </c>
      <c r="FJ17" s="126"/>
      <c r="FK17" s="126"/>
      <c r="FL17" s="127" t="s">
        <v>31</v>
      </c>
      <c r="FM17" s="127"/>
      <c r="FN17" s="123">
        <f>SUM(FM10:FN10)+D9+FN15</f>
        <v>0.34000000357627869</v>
      </c>
      <c r="FO17" s="123"/>
      <c r="FP17" s="124"/>
      <c r="FQ17" s="125">
        <f>SUM(FS10:FT10)+C9+FQ15</f>
        <v>5.000000074505806E-2</v>
      </c>
      <c r="FR17" s="126"/>
      <c r="FS17" s="126"/>
      <c r="FT17" s="127" t="s">
        <v>31</v>
      </c>
      <c r="FU17" s="127"/>
      <c r="FV17" s="123">
        <f>SUM(FU10:FV10)+D9+FV15</f>
        <v>0.34000000357627869</v>
      </c>
      <c r="FW17" s="123"/>
      <c r="FX17" s="124"/>
      <c r="FY17" s="125">
        <f>SUM(GA10:GB10)+C9+FY15</f>
        <v>5.143351749414955</v>
      </c>
      <c r="FZ17" s="126"/>
      <c r="GA17" s="126"/>
      <c r="GB17" s="127" t="s">
        <v>31</v>
      </c>
      <c r="GC17" s="127"/>
      <c r="GD17" s="123">
        <f>SUM(GC10:GD10)+D9+GD15</f>
        <v>2.4509586208876426</v>
      </c>
      <c r="GE17" s="123"/>
      <c r="GF17" s="124"/>
      <c r="GG17" s="125">
        <f>SUM(GI10:GJ10)+C9+GG15</f>
        <v>5.000000074505806E-2</v>
      </c>
      <c r="GH17" s="126"/>
      <c r="GI17" s="126"/>
      <c r="GJ17" s="127" t="s">
        <v>31</v>
      </c>
      <c r="GK17" s="127"/>
      <c r="GL17" s="123">
        <f>SUM(GK10:GL10)+D9+GL15</f>
        <v>0.34000000357627869</v>
      </c>
      <c r="GM17" s="123"/>
      <c r="GN17" s="124"/>
      <c r="GO17" s="125">
        <f>SUM(GQ10:GR10)+C9+GO15</f>
        <v>5.000000074505806E-2</v>
      </c>
      <c r="GP17" s="126"/>
      <c r="GQ17" s="126"/>
      <c r="GR17" s="127" t="s">
        <v>31</v>
      </c>
      <c r="GS17" s="127"/>
      <c r="GT17" s="123">
        <f>SUM(GS10:GT10)+D9+GT15</f>
        <v>0.34000000357627869</v>
      </c>
      <c r="GU17" s="123"/>
      <c r="GV17" s="124"/>
    </row>
    <row r="18" spans="1:204" ht="13.5" thickBot="1" x14ac:dyDescent="0.25">
      <c r="A18" s="121"/>
      <c r="B18" s="122"/>
      <c r="C18" s="122"/>
      <c r="D18" s="122"/>
      <c r="E18" s="77"/>
      <c r="F18" s="77"/>
      <c r="G18" s="77"/>
      <c r="H18" s="77"/>
      <c r="I18" s="131" t="s">
        <v>34</v>
      </c>
      <c r="J18" s="132"/>
      <c r="K18" s="132"/>
      <c r="L18" s="133"/>
      <c r="M18" s="134">
        <f>SUM(M16,M17)</f>
        <v>0.10099999979138374</v>
      </c>
      <c r="N18" s="134"/>
      <c r="O18" s="134"/>
      <c r="P18" s="135" t="s">
        <v>31</v>
      </c>
      <c r="Q18" s="135"/>
      <c r="R18" s="136">
        <f>SUM(R16,R17)</f>
        <v>0.97999998927116394</v>
      </c>
      <c r="S18" s="136"/>
      <c r="T18" s="137"/>
      <c r="U18" s="138">
        <f>SUM(U16,U17)</f>
        <v>0.10099999979138374</v>
      </c>
      <c r="V18" s="134"/>
      <c r="W18" s="134"/>
      <c r="X18" s="135" t="s">
        <v>31</v>
      </c>
      <c r="Y18" s="135"/>
      <c r="Z18" s="136">
        <f>SUM(Z16,Z17)</f>
        <v>0.97999998927116394</v>
      </c>
      <c r="AA18" s="136"/>
      <c r="AB18" s="137"/>
      <c r="AC18" s="138">
        <f>SUM(AC16,AC17)</f>
        <v>0.10099999979138374</v>
      </c>
      <c r="AD18" s="134"/>
      <c r="AE18" s="134"/>
      <c r="AF18" s="135" t="s">
        <v>31</v>
      </c>
      <c r="AG18" s="135"/>
      <c r="AH18" s="136">
        <f>SUM(AH16,AH17)</f>
        <v>0.97999998927116394</v>
      </c>
      <c r="AI18" s="136"/>
      <c r="AJ18" s="137"/>
      <c r="AK18" s="138">
        <f>SUM(AK16,AK17)</f>
        <v>0.10099999979138374</v>
      </c>
      <c r="AL18" s="134"/>
      <c r="AM18" s="134"/>
      <c r="AN18" s="135" t="s">
        <v>31</v>
      </c>
      <c r="AO18" s="135"/>
      <c r="AP18" s="136">
        <f>SUM(AP16,AP17)</f>
        <v>0.97999998927116394</v>
      </c>
      <c r="AQ18" s="136"/>
      <c r="AR18" s="137"/>
      <c r="AS18" s="138">
        <f>SUM(AS16,AS17)</f>
        <v>0.10099999979138374</v>
      </c>
      <c r="AT18" s="134"/>
      <c r="AU18" s="134"/>
      <c r="AV18" s="135" t="s">
        <v>31</v>
      </c>
      <c r="AW18" s="135"/>
      <c r="AX18" s="136">
        <f>SUM(AX16,AX17)</f>
        <v>0.97999998927116394</v>
      </c>
      <c r="AY18" s="136"/>
      <c r="AZ18" s="137"/>
      <c r="BA18" s="138">
        <f>SUM(BA16,BA17)</f>
        <v>7.1745136523689572</v>
      </c>
      <c r="BB18" s="134"/>
      <c r="BC18" s="134"/>
      <c r="BD18" s="135" t="s">
        <v>31</v>
      </c>
      <c r="BE18" s="135"/>
      <c r="BF18" s="136">
        <f>SUM(BF16,BF17)</f>
        <v>3.3870187994716998</v>
      </c>
      <c r="BG18" s="136"/>
      <c r="BH18" s="137"/>
      <c r="BI18" s="138">
        <f>SUM(BI16,BI17)</f>
        <v>0.10099999979138374</v>
      </c>
      <c r="BJ18" s="134"/>
      <c r="BK18" s="134"/>
      <c r="BL18" s="135" t="s">
        <v>31</v>
      </c>
      <c r="BM18" s="135"/>
      <c r="BN18" s="136">
        <f>SUM(BN16,BN17)</f>
        <v>0.97999998927116394</v>
      </c>
      <c r="BO18" s="136"/>
      <c r="BP18" s="137"/>
      <c r="BQ18" s="138">
        <f>SUM(BQ16,BQ17)</f>
        <v>0.10099999979138374</v>
      </c>
      <c r="BR18" s="134"/>
      <c r="BS18" s="134"/>
      <c r="BT18" s="135" t="s">
        <v>31</v>
      </c>
      <c r="BU18" s="135"/>
      <c r="BV18" s="136">
        <f>SUM(BV16,BV17)</f>
        <v>0.97999998927116394</v>
      </c>
      <c r="BW18" s="136"/>
      <c r="BX18" s="137"/>
      <c r="BY18" s="138">
        <f>SUM(BY16,BY17)</f>
        <v>0.10099999979138374</v>
      </c>
      <c r="BZ18" s="134"/>
      <c r="CA18" s="134"/>
      <c r="CB18" s="135" t="s">
        <v>31</v>
      </c>
      <c r="CC18" s="135"/>
      <c r="CD18" s="136">
        <f>SUM(CD16,CD17)</f>
        <v>0.97999998927116394</v>
      </c>
      <c r="CE18" s="136"/>
      <c r="CF18" s="137"/>
      <c r="CG18" s="138">
        <f>SUM(CG16,CG17)</f>
        <v>0.10099999979138374</v>
      </c>
      <c r="CH18" s="134"/>
      <c r="CI18" s="134"/>
      <c r="CJ18" s="135" t="s">
        <v>31</v>
      </c>
      <c r="CK18" s="135"/>
      <c r="CL18" s="136">
        <f>SUM(CL16,CL17)</f>
        <v>0.97999998927116394</v>
      </c>
      <c r="CM18" s="136"/>
      <c r="CN18" s="137"/>
      <c r="CO18" s="138">
        <f>SUM(CO16,CO17)</f>
        <v>0.10099999979138374</v>
      </c>
      <c r="CP18" s="134"/>
      <c r="CQ18" s="134"/>
      <c r="CR18" s="135" t="s">
        <v>31</v>
      </c>
      <c r="CS18" s="135"/>
      <c r="CT18" s="136">
        <f>SUM(CT16,CT17)</f>
        <v>0.97999998927116394</v>
      </c>
      <c r="CU18" s="136"/>
      <c r="CV18" s="137"/>
      <c r="CW18" s="138">
        <f>SUM(CW16,CW17)</f>
        <v>6.0339214260458256</v>
      </c>
      <c r="CX18" s="134"/>
      <c r="CY18" s="134"/>
      <c r="CZ18" s="135" t="s">
        <v>31</v>
      </c>
      <c r="DA18" s="135"/>
      <c r="DB18" s="136">
        <f>SUM(DB16,DB17)</f>
        <v>4.1391048956603242</v>
      </c>
      <c r="DC18" s="136"/>
      <c r="DD18" s="137"/>
      <c r="DE18" s="138">
        <f>SUM(DE16,DE17)</f>
        <v>6.4507338735285487</v>
      </c>
      <c r="DF18" s="134"/>
      <c r="DG18" s="134"/>
      <c r="DH18" s="135" t="s">
        <v>31</v>
      </c>
      <c r="DI18" s="135"/>
      <c r="DJ18" s="136">
        <f>SUM(DJ16,DJ17)</f>
        <v>4.3816495599650835</v>
      </c>
      <c r="DK18" s="136"/>
      <c r="DL18" s="137"/>
      <c r="DM18" s="138">
        <f>SUM(DM16,DM17)</f>
        <v>6.7216928482949978</v>
      </c>
      <c r="DN18" s="134"/>
      <c r="DO18" s="134"/>
      <c r="DP18" s="135" t="s">
        <v>31</v>
      </c>
      <c r="DQ18" s="135"/>
      <c r="DR18" s="136">
        <f>SUM(DR16,DR17)</f>
        <v>4.2749409184533764</v>
      </c>
      <c r="DS18" s="136"/>
      <c r="DT18" s="137"/>
      <c r="DU18" s="138">
        <f>SUM(DU16,DU17)</f>
        <v>0.10099999979138374</v>
      </c>
      <c r="DV18" s="134"/>
      <c r="DW18" s="134"/>
      <c r="DX18" s="135" t="s">
        <v>31</v>
      </c>
      <c r="DY18" s="135"/>
      <c r="DZ18" s="136">
        <f>SUM(DZ16,DZ17)</f>
        <v>0.97999998927116394</v>
      </c>
      <c r="EA18" s="136"/>
      <c r="EB18" s="137"/>
      <c r="EC18" s="138">
        <f>SUM(EC16,EC17)</f>
        <v>0.10099999979138374</v>
      </c>
      <c r="ED18" s="134"/>
      <c r="EE18" s="134"/>
      <c r="EF18" s="135" t="s">
        <v>31</v>
      </c>
      <c r="EG18" s="135"/>
      <c r="EH18" s="136">
        <f>SUM(EH16,EH17)</f>
        <v>0.97999998927116394</v>
      </c>
      <c r="EI18" s="136"/>
      <c r="EJ18" s="137"/>
      <c r="EK18" s="138">
        <f>SUM(EK16,EK17)</f>
        <v>0.10099999979138374</v>
      </c>
      <c r="EL18" s="134"/>
      <c r="EM18" s="134"/>
      <c r="EN18" s="135" t="s">
        <v>31</v>
      </c>
      <c r="EO18" s="135"/>
      <c r="EP18" s="136">
        <f>SUM(EP16,EP17)</f>
        <v>0.97999998927116394</v>
      </c>
      <c r="EQ18" s="136"/>
      <c r="ER18" s="137"/>
      <c r="ES18" s="138">
        <f>SUM(ES16,ES17)</f>
        <v>0.10099999979138374</v>
      </c>
      <c r="ET18" s="134"/>
      <c r="EU18" s="134"/>
      <c r="EV18" s="135" t="s">
        <v>31</v>
      </c>
      <c r="EW18" s="135"/>
      <c r="EX18" s="136">
        <f>SUM(EX16,EX17)</f>
        <v>0.97999998927116394</v>
      </c>
      <c r="EY18" s="136"/>
      <c r="EZ18" s="137"/>
      <c r="FA18" s="138">
        <f>SUM(FA16,FA17)</f>
        <v>0.10099999979138374</v>
      </c>
      <c r="FB18" s="134"/>
      <c r="FC18" s="134"/>
      <c r="FD18" s="135" t="s">
        <v>31</v>
      </c>
      <c r="FE18" s="135"/>
      <c r="FF18" s="136">
        <f>SUM(FF16,FF17)</f>
        <v>0.97999998927116394</v>
      </c>
      <c r="FG18" s="136"/>
      <c r="FH18" s="137"/>
      <c r="FI18" s="138">
        <f>SUM(FI16,FI17)</f>
        <v>0.10099999979138374</v>
      </c>
      <c r="FJ18" s="134"/>
      <c r="FK18" s="134"/>
      <c r="FL18" s="135" t="s">
        <v>31</v>
      </c>
      <c r="FM18" s="135"/>
      <c r="FN18" s="136">
        <f>SUM(FN16,FN17)</f>
        <v>0.97999998927116394</v>
      </c>
      <c r="FO18" s="136"/>
      <c r="FP18" s="137"/>
      <c r="FQ18" s="138">
        <f>SUM(FQ16,FQ17)</f>
        <v>0.10099999979138374</v>
      </c>
      <c r="FR18" s="134"/>
      <c r="FS18" s="134"/>
      <c r="FT18" s="135" t="s">
        <v>31</v>
      </c>
      <c r="FU18" s="135"/>
      <c r="FV18" s="136">
        <f>SUM(FV16,FV17)</f>
        <v>0.97999998927116394</v>
      </c>
      <c r="FW18" s="136"/>
      <c r="FX18" s="137"/>
      <c r="FY18" s="138">
        <f>SUM(FY16,FY17)</f>
        <v>6.3022187567970898</v>
      </c>
      <c r="FZ18" s="134"/>
      <c r="GA18" s="134"/>
      <c r="GB18" s="135" t="s">
        <v>31</v>
      </c>
      <c r="GC18" s="135"/>
      <c r="GD18" s="136">
        <f>SUM(GD16,GD17)</f>
        <v>3.8636015374367023</v>
      </c>
      <c r="GE18" s="136"/>
      <c r="GF18" s="137"/>
      <c r="GG18" s="138">
        <f>SUM(GG16,GG17)</f>
        <v>0.10099999979138374</v>
      </c>
      <c r="GH18" s="134"/>
      <c r="GI18" s="134"/>
      <c r="GJ18" s="135" t="s">
        <v>31</v>
      </c>
      <c r="GK18" s="135"/>
      <c r="GL18" s="136">
        <f>SUM(GL16,GL17)</f>
        <v>0.97999998927116394</v>
      </c>
      <c r="GM18" s="136"/>
      <c r="GN18" s="137"/>
      <c r="GO18" s="138">
        <f>SUM(GO16,GO17)</f>
        <v>0.10099999979138374</v>
      </c>
      <c r="GP18" s="134"/>
      <c r="GQ18" s="134"/>
      <c r="GR18" s="135" t="s">
        <v>31</v>
      </c>
      <c r="GS18" s="135"/>
      <c r="GT18" s="136">
        <f>SUM(GT16,GT17)</f>
        <v>0.97999998927116394</v>
      </c>
      <c r="GU18" s="136"/>
      <c r="GV18" s="137"/>
    </row>
    <row r="19" spans="1:204" ht="30" customHeight="1" thickBot="1" x14ac:dyDescent="0.25">
      <c r="A19" s="139" t="s">
        <v>35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</row>
    <row r="20" spans="1:204" ht="15.75" customHeight="1" thickBot="1" x14ac:dyDescent="0.25">
      <c r="A20" s="140" t="s">
        <v>7</v>
      </c>
      <c r="B20" s="141"/>
      <c r="C20" s="141" t="s">
        <v>3</v>
      </c>
      <c r="D20" s="141"/>
      <c r="E20" s="141" t="s">
        <v>36</v>
      </c>
      <c r="F20" s="141"/>
      <c r="G20" s="141"/>
      <c r="H20" s="141"/>
      <c r="I20" s="141"/>
      <c r="J20" s="141"/>
      <c r="K20" s="141"/>
      <c r="L20" s="142"/>
      <c r="M20" s="32" t="s">
        <v>37</v>
      </c>
      <c r="N20" s="143"/>
      <c r="O20" s="143"/>
      <c r="P20" s="143"/>
      <c r="Q20" s="143"/>
      <c r="R20" s="143"/>
      <c r="S20" s="143"/>
      <c r="T20" s="31"/>
      <c r="U20" s="32" t="s">
        <v>37</v>
      </c>
      <c r="V20" s="143"/>
      <c r="W20" s="143"/>
      <c r="X20" s="143"/>
      <c r="Y20" s="143"/>
      <c r="Z20" s="143"/>
      <c r="AA20" s="143"/>
      <c r="AB20" s="31"/>
      <c r="AC20" s="32" t="s">
        <v>37</v>
      </c>
      <c r="AD20" s="143"/>
      <c r="AE20" s="143"/>
      <c r="AF20" s="143"/>
      <c r="AG20" s="143"/>
      <c r="AH20" s="143"/>
      <c r="AI20" s="143"/>
      <c r="AJ20" s="31"/>
      <c r="AK20" s="32" t="s">
        <v>37</v>
      </c>
      <c r="AL20" s="143"/>
      <c r="AM20" s="143"/>
      <c r="AN20" s="143"/>
      <c r="AO20" s="143"/>
      <c r="AP20" s="143"/>
      <c r="AQ20" s="143"/>
      <c r="AR20" s="31"/>
      <c r="AS20" s="32" t="s">
        <v>37</v>
      </c>
      <c r="AT20" s="143"/>
      <c r="AU20" s="143"/>
      <c r="AV20" s="143"/>
      <c r="AW20" s="143"/>
      <c r="AX20" s="143"/>
      <c r="AY20" s="143"/>
      <c r="AZ20" s="31"/>
      <c r="BA20" s="32" t="s">
        <v>37</v>
      </c>
      <c r="BB20" s="143"/>
      <c r="BC20" s="143"/>
      <c r="BD20" s="143"/>
      <c r="BE20" s="143"/>
      <c r="BF20" s="143"/>
      <c r="BG20" s="143"/>
      <c r="BH20" s="31"/>
      <c r="BI20" s="32" t="s">
        <v>37</v>
      </c>
      <c r="BJ20" s="143"/>
      <c r="BK20" s="143"/>
      <c r="BL20" s="143"/>
      <c r="BM20" s="143"/>
      <c r="BN20" s="143"/>
      <c r="BO20" s="143"/>
      <c r="BP20" s="31"/>
      <c r="BQ20" s="32" t="s">
        <v>37</v>
      </c>
      <c r="BR20" s="143"/>
      <c r="BS20" s="143"/>
      <c r="BT20" s="143"/>
      <c r="BU20" s="143"/>
      <c r="BV20" s="143"/>
      <c r="BW20" s="143"/>
      <c r="BX20" s="31"/>
      <c r="BY20" s="32" t="s">
        <v>37</v>
      </c>
      <c r="BZ20" s="143"/>
      <c r="CA20" s="143"/>
      <c r="CB20" s="143"/>
      <c r="CC20" s="143"/>
      <c r="CD20" s="143"/>
      <c r="CE20" s="143"/>
      <c r="CF20" s="31"/>
      <c r="CG20" s="32" t="s">
        <v>37</v>
      </c>
      <c r="CH20" s="143"/>
      <c r="CI20" s="143"/>
      <c r="CJ20" s="143"/>
      <c r="CK20" s="143"/>
      <c r="CL20" s="143"/>
      <c r="CM20" s="143"/>
      <c r="CN20" s="31"/>
      <c r="CO20" s="32" t="s">
        <v>37</v>
      </c>
      <c r="CP20" s="143"/>
      <c r="CQ20" s="143"/>
      <c r="CR20" s="143"/>
      <c r="CS20" s="143"/>
      <c r="CT20" s="143"/>
      <c r="CU20" s="143"/>
      <c r="CV20" s="31"/>
      <c r="CW20" s="32" t="s">
        <v>37</v>
      </c>
      <c r="CX20" s="143"/>
      <c r="CY20" s="143"/>
      <c r="CZ20" s="143"/>
      <c r="DA20" s="143"/>
      <c r="DB20" s="143"/>
      <c r="DC20" s="143"/>
      <c r="DD20" s="31"/>
      <c r="DE20" s="32" t="s">
        <v>37</v>
      </c>
      <c r="DF20" s="143"/>
      <c r="DG20" s="143"/>
      <c r="DH20" s="143"/>
      <c r="DI20" s="143"/>
      <c r="DJ20" s="143"/>
      <c r="DK20" s="143"/>
      <c r="DL20" s="31"/>
      <c r="DM20" s="32" t="s">
        <v>37</v>
      </c>
      <c r="DN20" s="143"/>
      <c r="DO20" s="143"/>
      <c r="DP20" s="143"/>
      <c r="DQ20" s="143"/>
      <c r="DR20" s="143"/>
      <c r="DS20" s="143"/>
      <c r="DT20" s="31"/>
      <c r="DU20" s="32" t="s">
        <v>37</v>
      </c>
      <c r="DV20" s="143"/>
      <c r="DW20" s="143"/>
      <c r="DX20" s="143"/>
      <c r="DY20" s="143"/>
      <c r="DZ20" s="143"/>
      <c r="EA20" s="143"/>
      <c r="EB20" s="31"/>
      <c r="EC20" s="32" t="s">
        <v>37</v>
      </c>
      <c r="ED20" s="143"/>
      <c r="EE20" s="143"/>
      <c r="EF20" s="143"/>
      <c r="EG20" s="143"/>
      <c r="EH20" s="143"/>
      <c r="EI20" s="143"/>
      <c r="EJ20" s="31"/>
      <c r="EK20" s="32" t="s">
        <v>37</v>
      </c>
      <c r="EL20" s="143"/>
      <c r="EM20" s="143"/>
      <c r="EN20" s="143"/>
      <c r="EO20" s="143"/>
      <c r="EP20" s="143"/>
      <c r="EQ20" s="143"/>
      <c r="ER20" s="31"/>
      <c r="ES20" s="32" t="s">
        <v>37</v>
      </c>
      <c r="ET20" s="143"/>
      <c r="EU20" s="143"/>
      <c r="EV20" s="143"/>
      <c r="EW20" s="143"/>
      <c r="EX20" s="143"/>
      <c r="EY20" s="143"/>
      <c r="EZ20" s="31"/>
      <c r="FA20" s="32" t="s">
        <v>37</v>
      </c>
      <c r="FB20" s="143"/>
      <c r="FC20" s="143"/>
      <c r="FD20" s="143"/>
      <c r="FE20" s="143"/>
      <c r="FF20" s="143"/>
      <c r="FG20" s="143"/>
      <c r="FH20" s="31"/>
      <c r="FI20" s="32" t="s">
        <v>37</v>
      </c>
      <c r="FJ20" s="143"/>
      <c r="FK20" s="143"/>
      <c r="FL20" s="143"/>
      <c r="FM20" s="143"/>
      <c r="FN20" s="143"/>
      <c r="FO20" s="143"/>
      <c r="FP20" s="31"/>
      <c r="FQ20" s="32" t="s">
        <v>37</v>
      </c>
      <c r="FR20" s="143"/>
      <c r="FS20" s="143"/>
      <c r="FT20" s="143"/>
      <c r="FU20" s="143"/>
      <c r="FV20" s="143"/>
      <c r="FW20" s="143"/>
      <c r="FX20" s="31"/>
      <c r="FY20" s="32" t="s">
        <v>37</v>
      </c>
      <c r="FZ20" s="143"/>
      <c r="GA20" s="143"/>
      <c r="GB20" s="143"/>
      <c r="GC20" s="143"/>
      <c r="GD20" s="143"/>
      <c r="GE20" s="143"/>
      <c r="GF20" s="31"/>
      <c r="GG20" s="32" t="s">
        <v>37</v>
      </c>
      <c r="GH20" s="143"/>
      <c r="GI20" s="143"/>
      <c r="GJ20" s="143"/>
      <c r="GK20" s="143"/>
      <c r="GL20" s="143"/>
      <c r="GM20" s="143"/>
      <c r="GN20" s="31"/>
      <c r="GO20" s="32" t="s">
        <v>37</v>
      </c>
      <c r="GP20" s="143"/>
      <c r="GQ20" s="143"/>
      <c r="GR20" s="143"/>
      <c r="GS20" s="143"/>
      <c r="GT20" s="143"/>
      <c r="GU20" s="143"/>
      <c r="GV20" s="31"/>
    </row>
    <row r="21" spans="1:204" ht="13.5" thickBot="1" x14ac:dyDescent="0.25">
      <c r="A21" s="34">
        <v>6</v>
      </c>
      <c r="B21" s="35"/>
      <c r="C21" s="35" t="s">
        <v>18</v>
      </c>
      <c r="D21" s="35"/>
      <c r="E21" s="79" t="s">
        <v>107</v>
      </c>
      <c r="F21" s="79"/>
      <c r="G21" s="79"/>
      <c r="H21" s="79"/>
      <c r="I21" s="79"/>
      <c r="J21" s="79"/>
      <c r="K21" s="79"/>
      <c r="L21" s="80"/>
      <c r="M21" s="144">
        <v>6.18</v>
      </c>
      <c r="N21" s="145"/>
      <c r="O21" s="145"/>
      <c r="P21" s="145"/>
      <c r="Q21" s="145"/>
      <c r="R21" s="145"/>
      <c r="S21" s="145"/>
      <c r="T21" s="146"/>
      <c r="U21" s="144">
        <v>6.18</v>
      </c>
      <c r="V21" s="145"/>
      <c r="W21" s="145"/>
      <c r="X21" s="145"/>
      <c r="Y21" s="145"/>
      <c r="Z21" s="145"/>
      <c r="AA21" s="145"/>
      <c r="AB21" s="146"/>
      <c r="AC21" s="144">
        <v>6.18</v>
      </c>
      <c r="AD21" s="145"/>
      <c r="AE21" s="145"/>
      <c r="AF21" s="145"/>
      <c r="AG21" s="145"/>
      <c r="AH21" s="145"/>
      <c r="AI21" s="145"/>
      <c r="AJ21" s="146"/>
      <c r="AK21" s="144">
        <v>6.18</v>
      </c>
      <c r="AL21" s="145"/>
      <c r="AM21" s="145"/>
      <c r="AN21" s="145"/>
      <c r="AO21" s="145"/>
      <c r="AP21" s="145"/>
      <c r="AQ21" s="145"/>
      <c r="AR21" s="146"/>
      <c r="AS21" s="144">
        <v>6.18</v>
      </c>
      <c r="AT21" s="145"/>
      <c r="AU21" s="145"/>
      <c r="AV21" s="145"/>
      <c r="AW21" s="145"/>
      <c r="AX21" s="145"/>
      <c r="AY21" s="145"/>
      <c r="AZ21" s="146"/>
      <c r="BA21" s="144">
        <v>6.18</v>
      </c>
      <c r="BB21" s="145"/>
      <c r="BC21" s="145"/>
      <c r="BD21" s="145"/>
      <c r="BE21" s="145"/>
      <c r="BF21" s="145"/>
      <c r="BG21" s="145"/>
      <c r="BH21" s="146"/>
      <c r="BI21" s="144">
        <v>6.18</v>
      </c>
      <c r="BJ21" s="145"/>
      <c r="BK21" s="145"/>
      <c r="BL21" s="145"/>
      <c r="BM21" s="145"/>
      <c r="BN21" s="145"/>
      <c r="BO21" s="145"/>
      <c r="BP21" s="146"/>
      <c r="BQ21" s="144">
        <v>6.18</v>
      </c>
      <c r="BR21" s="145"/>
      <c r="BS21" s="145"/>
      <c r="BT21" s="145"/>
      <c r="BU21" s="145"/>
      <c r="BV21" s="145"/>
      <c r="BW21" s="145"/>
      <c r="BX21" s="146"/>
      <c r="BY21" s="222">
        <v>6.18</v>
      </c>
      <c r="BZ21" s="223"/>
      <c r="CA21" s="223"/>
      <c r="CB21" s="223"/>
      <c r="CC21" s="223"/>
      <c r="CD21" s="223"/>
      <c r="CE21" s="223"/>
      <c r="CF21" s="224"/>
      <c r="CG21" s="222">
        <v>6.18</v>
      </c>
      <c r="CH21" s="223"/>
      <c r="CI21" s="223"/>
      <c r="CJ21" s="223"/>
      <c r="CK21" s="223"/>
      <c r="CL21" s="223"/>
      <c r="CM21" s="223"/>
      <c r="CN21" s="224"/>
      <c r="CO21" s="144">
        <v>6.18</v>
      </c>
      <c r="CP21" s="145"/>
      <c r="CQ21" s="145"/>
      <c r="CR21" s="145"/>
      <c r="CS21" s="145"/>
      <c r="CT21" s="145"/>
      <c r="CU21" s="145"/>
      <c r="CV21" s="146"/>
      <c r="CW21" s="144">
        <v>6.18</v>
      </c>
      <c r="CX21" s="145"/>
      <c r="CY21" s="145"/>
      <c r="CZ21" s="145"/>
      <c r="DA21" s="145"/>
      <c r="DB21" s="145"/>
      <c r="DC21" s="145"/>
      <c r="DD21" s="146"/>
      <c r="DE21" s="144">
        <v>6.18</v>
      </c>
      <c r="DF21" s="145"/>
      <c r="DG21" s="145"/>
      <c r="DH21" s="145"/>
      <c r="DI21" s="145"/>
      <c r="DJ21" s="145"/>
      <c r="DK21" s="145"/>
      <c r="DL21" s="146"/>
      <c r="DM21" s="144">
        <v>6.18</v>
      </c>
      <c r="DN21" s="145"/>
      <c r="DO21" s="145"/>
      <c r="DP21" s="145"/>
      <c r="DQ21" s="145"/>
      <c r="DR21" s="145"/>
      <c r="DS21" s="145"/>
      <c r="DT21" s="146"/>
      <c r="DU21" s="144">
        <v>6.18</v>
      </c>
      <c r="DV21" s="145"/>
      <c r="DW21" s="145"/>
      <c r="DX21" s="145"/>
      <c r="DY21" s="145"/>
      <c r="DZ21" s="145"/>
      <c r="EA21" s="145"/>
      <c r="EB21" s="146"/>
      <c r="EC21" s="144">
        <v>6.18</v>
      </c>
      <c r="ED21" s="145"/>
      <c r="EE21" s="145"/>
      <c r="EF21" s="145"/>
      <c r="EG21" s="145"/>
      <c r="EH21" s="145"/>
      <c r="EI21" s="145"/>
      <c r="EJ21" s="146"/>
      <c r="EK21" s="144">
        <v>6.18</v>
      </c>
      <c r="EL21" s="145"/>
      <c r="EM21" s="145"/>
      <c r="EN21" s="145"/>
      <c r="EO21" s="145"/>
      <c r="EP21" s="145"/>
      <c r="EQ21" s="145"/>
      <c r="ER21" s="146"/>
      <c r="ES21" s="144">
        <v>6.18</v>
      </c>
      <c r="ET21" s="145"/>
      <c r="EU21" s="145"/>
      <c r="EV21" s="145"/>
      <c r="EW21" s="145"/>
      <c r="EX21" s="145"/>
      <c r="EY21" s="145"/>
      <c r="EZ21" s="146"/>
      <c r="FA21" s="144">
        <v>6.18</v>
      </c>
      <c r="FB21" s="145"/>
      <c r="FC21" s="145"/>
      <c r="FD21" s="145"/>
      <c r="FE21" s="145"/>
      <c r="FF21" s="145"/>
      <c r="FG21" s="145"/>
      <c r="FH21" s="146"/>
      <c r="FI21" s="144">
        <v>6.18</v>
      </c>
      <c r="FJ21" s="145"/>
      <c r="FK21" s="145"/>
      <c r="FL21" s="145"/>
      <c r="FM21" s="145"/>
      <c r="FN21" s="145"/>
      <c r="FO21" s="145"/>
      <c r="FP21" s="146"/>
      <c r="FQ21" s="144">
        <v>6.18</v>
      </c>
      <c r="FR21" s="145"/>
      <c r="FS21" s="145"/>
      <c r="FT21" s="145"/>
      <c r="FU21" s="145"/>
      <c r="FV21" s="145"/>
      <c r="FW21" s="145"/>
      <c r="FX21" s="146"/>
      <c r="FY21" s="144">
        <v>6.18</v>
      </c>
      <c r="FZ21" s="145"/>
      <c r="GA21" s="145"/>
      <c r="GB21" s="145"/>
      <c r="GC21" s="145"/>
      <c r="GD21" s="145"/>
      <c r="GE21" s="145"/>
      <c r="GF21" s="146"/>
      <c r="GG21" s="144">
        <v>6.18</v>
      </c>
      <c r="GH21" s="145"/>
      <c r="GI21" s="145"/>
      <c r="GJ21" s="145"/>
      <c r="GK21" s="145"/>
      <c r="GL21" s="145"/>
      <c r="GM21" s="145"/>
      <c r="GN21" s="146"/>
      <c r="GO21" s="144">
        <v>6.18</v>
      </c>
      <c r="GP21" s="145"/>
      <c r="GQ21" s="145"/>
      <c r="GR21" s="145"/>
      <c r="GS21" s="145"/>
      <c r="GT21" s="145"/>
      <c r="GU21" s="145"/>
      <c r="GV21" s="146"/>
    </row>
    <row r="22" spans="1:204" ht="13.5" thickBot="1" x14ac:dyDescent="0.25">
      <c r="A22" s="153">
        <v>6</v>
      </c>
      <c r="B22" s="154"/>
      <c r="C22" s="154" t="s">
        <v>24</v>
      </c>
      <c r="D22" s="154"/>
      <c r="E22" s="94" t="s">
        <v>108</v>
      </c>
      <c r="F22" s="94"/>
      <c r="G22" s="94"/>
      <c r="H22" s="94"/>
      <c r="I22" s="94"/>
      <c r="J22" s="94"/>
      <c r="K22" s="94"/>
      <c r="L22" s="95"/>
      <c r="M22" s="150">
        <v>6.15</v>
      </c>
      <c r="N22" s="151"/>
      <c r="O22" s="151"/>
      <c r="P22" s="151"/>
      <c r="Q22" s="151"/>
      <c r="R22" s="151"/>
      <c r="S22" s="151"/>
      <c r="T22" s="152"/>
      <c r="U22" s="150">
        <v>6.15</v>
      </c>
      <c r="V22" s="151"/>
      <c r="W22" s="151"/>
      <c r="X22" s="151"/>
      <c r="Y22" s="151"/>
      <c r="Z22" s="151"/>
      <c r="AA22" s="151"/>
      <c r="AB22" s="152"/>
      <c r="AC22" s="150">
        <v>6.15</v>
      </c>
      <c r="AD22" s="151"/>
      <c r="AE22" s="151"/>
      <c r="AF22" s="151"/>
      <c r="AG22" s="151"/>
      <c r="AH22" s="151"/>
      <c r="AI22" s="151"/>
      <c r="AJ22" s="152"/>
      <c r="AK22" s="150">
        <v>6.15</v>
      </c>
      <c r="AL22" s="151"/>
      <c r="AM22" s="151"/>
      <c r="AN22" s="151"/>
      <c r="AO22" s="151"/>
      <c r="AP22" s="151"/>
      <c r="AQ22" s="151"/>
      <c r="AR22" s="152"/>
      <c r="AS22" s="150">
        <v>6.15</v>
      </c>
      <c r="AT22" s="151"/>
      <c r="AU22" s="151"/>
      <c r="AV22" s="151"/>
      <c r="AW22" s="151"/>
      <c r="AX22" s="151"/>
      <c r="AY22" s="151"/>
      <c r="AZ22" s="152"/>
      <c r="BA22" s="150">
        <v>6.15</v>
      </c>
      <c r="BB22" s="151"/>
      <c r="BC22" s="151"/>
      <c r="BD22" s="151"/>
      <c r="BE22" s="151"/>
      <c r="BF22" s="151"/>
      <c r="BG22" s="151"/>
      <c r="BH22" s="152"/>
      <c r="BI22" s="150">
        <v>6.15</v>
      </c>
      <c r="BJ22" s="151"/>
      <c r="BK22" s="151"/>
      <c r="BL22" s="151"/>
      <c r="BM22" s="151"/>
      <c r="BN22" s="151"/>
      <c r="BO22" s="151"/>
      <c r="BP22" s="152"/>
      <c r="BQ22" s="150">
        <v>6.15</v>
      </c>
      <c r="BR22" s="151"/>
      <c r="BS22" s="151"/>
      <c r="BT22" s="151"/>
      <c r="BU22" s="151"/>
      <c r="BV22" s="151"/>
      <c r="BW22" s="151"/>
      <c r="BX22" s="152"/>
      <c r="BY22" s="144">
        <v>6.21</v>
      </c>
      <c r="BZ22" s="145"/>
      <c r="CA22" s="145"/>
      <c r="CB22" s="145"/>
      <c r="CC22" s="145"/>
      <c r="CD22" s="145"/>
      <c r="CE22" s="145"/>
      <c r="CF22" s="146"/>
      <c r="CG22" s="144">
        <v>6.21</v>
      </c>
      <c r="CH22" s="145"/>
      <c r="CI22" s="145"/>
      <c r="CJ22" s="145"/>
      <c r="CK22" s="145"/>
      <c r="CL22" s="145"/>
      <c r="CM22" s="145"/>
      <c r="CN22" s="146"/>
      <c r="CO22" s="150">
        <v>6.21</v>
      </c>
      <c r="CP22" s="151"/>
      <c r="CQ22" s="151"/>
      <c r="CR22" s="151"/>
      <c r="CS22" s="151"/>
      <c r="CT22" s="151"/>
      <c r="CU22" s="151"/>
      <c r="CV22" s="152"/>
      <c r="CW22" s="150">
        <v>6.21</v>
      </c>
      <c r="CX22" s="151"/>
      <c r="CY22" s="151"/>
      <c r="CZ22" s="151"/>
      <c r="DA22" s="151"/>
      <c r="DB22" s="151"/>
      <c r="DC22" s="151"/>
      <c r="DD22" s="152"/>
      <c r="DE22" s="150">
        <v>6.17</v>
      </c>
      <c r="DF22" s="151"/>
      <c r="DG22" s="151"/>
      <c r="DH22" s="151"/>
      <c r="DI22" s="151"/>
      <c r="DJ22" s="151"/>
      <c r="DK22" s="151"/>
      <c r="DL22" s="152"/>
      <c r="DM22" s="150">
        <v>6.15</v>
      </c>
      <c r="DN22" s="151"/>
      <c r="DO22" s="151"/>
      <c r="DP22" s="151"/>
      <c r="DQ22" s="151"/>
      <c r="DR22" s="151"/>
      <c r="DS22" s="151"/>
      <c r="DT22" s="152"/>
      <c r="DU22" s="150">
        <v>6.15</v>
      </c>
      <c r="DV22" s="151"/>
      <c r="DW22" s="151"/>
      <c r="DX22" s="151"/>
      <c r="DY22" s="151"/>
      <c r="DZ22" s="151"/>
      <c r="EA22" s="151"/>
      <c r="EB22" s="152"/>
      <c r="EC22" s="150">
        <v>6.15</v>
      </c>
      <c r="ED22" s="151"/>
      <c r="EE22" s="151"/>
      <c r="EF22" s="151"/>
      <c r="EG22" s="151"/>
      <c r="EH22" s="151"/>
      <c r="EI22" s="151"/>
      <c r="EJ22" s="152"/>
      <c r="EK22" s="150">
        <v>6.15</v>
      </c>
      <c r="EL22" s="151"/>
      <c r="EM22" s="151"/>
      <c r="EN22" s="151"/>
      <c r="EO22" s="151"/>
      <c r="EP22" s="151"/>
      <c r="EQ22" s="151"/>
      <c r="ER22" s="152"/>
      <c r="ES22" s="150">
        <v>6.15</v>
      </c>
      <c r="ET22" s="151"/>
      <c r="EU22" s="151"/>
      <c r="EV22" s="151"/>
      <c r="EW22" s="151"/>
      <c r="EX22" s="151"/>
      <c r="EY22" s="151"/>
      <c r="EZ22" s="152"/>
      <c r="FA22" s="150">
        <v>6.15</v>
      </c>
      <c r="FB22" s="151"/>
      <c r="FC22" s="151"/>
      <c r="FD22" s="151"/>
      <c r="FE22" s="151"/>
      <c r="FF22" s="151"/>
      <c r="FG22" s="151"/>
      <c r="FH22" s="152"/>
      <c r="FI22" s="150">
        <v>6.15</v>
      </c>
      <c r="FJ22" s="151"/>
      <c r="FK22" s="151"/>
      <c r="FL22" s="151"/>
      <c r="FM22" s="151"/>
      <c r="FN22" s="151"/>
      <c r="FO22" s="151"/>
      <c r="FP22" s="152"/>
      <c r="FQ22" s="150">
        <v>6.15</v>
      </c>
      <c r="FR22" s="151"/>
      <c r="FS22" s="151"/>
      <c r="FT22" s="151"/>
      <c r="FU22" s="151"/>
      <c r="FV22" s="151"/>
      <c r="FW22" s="151"/>
      <c r="FX22" s="152"/>
      <c r="FY22" s="150">
        <v>6.15</v>
      </c>
      <c r="FZ22" s="151"/>
      <c r="GA22" s="151"/>
      <c r="GB22" s="151"/>
      <c r="GC22" s="151"/>
      <c r="GD22" s="151"/>
      <c r="GE22" s="151"/>
      <c r="GF22" s="152"/>
      <c r="GG22" s="150">
        <v>6.15</v>
      </c>
      <c r="GH22" s="151"/>
      <c r="GI22" s="151"/>
      <c r="GJ22" s="151"/>
      <c r="GK22" s="151"/>
      <c r="GL22" s="151"/>
      <c r="GM22" s="151"/>
      <c r="GN22" s="152"/>
      <c r="GO22" s="150">
        <v>6.15</v>
      </c>
      <c r="GP22" s="151"/>
      <c r="GQ22" s="151"/>
      <c r="GR22" s="151"/>
      <c r="GS22" s="151"/>
      <c r="GT22" s="151"/>
      <c r="GU22" s="151"/>
      <c r="GV22" s="152"/>
    </row>
    <row r="23" spans="1:204" ht="30" customHeight="1" thickBot="1" x14ac:dyDescent="0.25">
      <c r="A23" s="139" t="s">
        <v>44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</row>
    <row r="24" spans="1:204" ht="15" customHeight="1" x14ac:dyDescent="0.2">
      <c r="A24" s="161" t="s">
        <v>3</v>
      </c>
      <c r="B24" s="162"/>
      <c r="C24" s="162"/>
      <c r="D24" s="162"/>
      <c r="E24" s="162" t="s">
        <v>45</v>
      </c>
      <c r="F24" s="162"/>
      <c r="G24" s="162" t="s">
        <v>46</v>
      </c>
      <c r="H24" s="162"/>
      <c r="I24" s="162" t="s">
        <v>47</v>
      </c>
      <c r="J24" s="162"/>
      <c r="K24" s="162" t="s">
        <v>48</v>
      </c>
      <c r="L24" s="165"/>
      <c r="M24" s="72" t="s">
        <v>11</v>
      </c>
      <c r="N24" s="159"/>
      <c r="O24" s="155" t="s">
        <v>12</v>
      </c>
      <c r="P24" s="73"/>
      <c r="Q24" s="159"/>
      <c r="R24" s="155" t="s">
        <v>13</v>
      </c>
      <c r="S24" s="73"/>
      <c r="T24" s="156"/>
      <c r="U24" s="72" t="s">
        <v>11</v>
      </c>
      <c r="V24" s="159"/>
      <c r="W24" s="155" t="s">
        <v>12</v>
      </c>
      <c r="X24" s="73"/>
      <c r="Y24" s="159"/>
      <c r="Z24" s="155" t="s">
        <v>13</v>
      </c>
      <c r="AA24" s="73"/>
      <c r="AB24" s="156"/>
      <c r="AC24" s="72" t="s">
        <v>11</v>
      </c>
      <c r="AD24" s="159"/>
      <c r="AE24" s="155" t="s">
        <v>12</v>
      </c>
      <c r="AF24" s="73"/>
      <c r="AG24" s="159"/>
      <c r="AH24" s="155" t="s">
        <v>13</v>
      </c>
      <c r="AI24" s="73"/>
      <c r="AJ24" s="156"/>
      <c r="AK24" s="72" t="s">
        <v>11</v>
      </c>
      <c r="AL24" s="159"/>
      <c r="AM24" s="155" t="s">
        <v>12</v>
      </c>
      <c r="AN24" s="73"/>
      <c r="AO24" s="159"/>
      <c r="AP24" s="155" t="s">
        <v>13</v>
      </c>
      <c r="AQ24" s="73"/>
      <c r="AR24" s="156"/>
      <c r="AS24" s="72" t="s">
        <v>11</v>
      </c>
      <c r="AT24" s="159"/>
      <c r="AU24" s="155" t="s">
        <v>12</v>
      </c>
      <c r="AV24" s="73"/>
      <c r="AW24" s="159"/>
      <c r="AX24" s="155" t="s">
        <v>13</v>
      </c>
      <c r="AY24" s="73"/>
      <c r="AZ24" s="156"/>
      <c r="BA24" s="72" t="s">
        <v>11</v>
      </c>
      <c r="BB24" s="159"/>
      <c r="BC24" s="155" t="s">
        <v>12</v>
      </c>
      <c r="BD24" s="73"/>
      <c r="BE24" s="159"/>
      <c r="BF24" s="155" t="s">
        <v>13</v>
      </c>
      <c r="BG24" s="73"/>
      <c r="BH24" s="156"/>
      <c r="BI24" s="72" t="s">
        <v>11</v>
      </c>
      <c r="BJ24" s="159"/>
      <c r="BK24" s="155" t="s">
        <v>12</v>
      </c>
      <c r="BL24" s="73"/>
      <c r="BM24" s="159"/>
      <c r="BN24" s="155" t="s">
        <v>13</v>
      </c>
      <c r="BO24" s="73"/>
      <c r="BP24" s="156"/>
      <c r="BQ24" s="72" t="s">
        <v>11</v>
      </c>
      <c r="BR24" s="159"/>
      <c r="BS24" s="155" t="s">
        <v>12</v>
      </c>
      <c r="BT24" s="73"/>
      <c r="BU24" s="159"/>
      <c r="BV24" s="155" t="s">
        <v>13</v>
      </c>
      <c r="BW24" s="73"/>
      <c r="BX24" s="156"/>
      <c r="BY24" s="72" t="s">
        <v>11</v>
      </c>
      <c r="BZ24" s="159"/>
      <c r="CA24" s="155" t="s">
        <v>12</v>
      </c>
      <c r="CB24" s="73"/>
      <c r="CC24" s="159"/>
      <c r="CD24" s="155" t="s">
        <v>13</v>
      </c>
      <c r="CE24" s="73"/>
      <c r="CF24" s="156"/>
      <c r="CG24" s="72" t="s">
        <v>11</v>
      </c>
      <c r="CH24" s="159"/>
      <c r="CI24" s="155" t="s">
        <v>12</v>
      </c>
      <c r="CJ24" s="73"/>
      <c r="CK24" s="159"/>
      <c r="CL24" s="155" t="s">
        <v>13</v>
      </c>
      <c r="CM24" s="73"/>
      <c r="CN24" s="156"/>
      <c r="CO24" s="72" t="s">
        <v>11</v>
      </c>
      <c r="CP24" s="159"/>
      <c r="CQ24" s="155" t="s">
        <v>12</v>
      </c>
      <c r="CR24" s="73"/>
      <c r="CS24" s="159"/>
      <c r="CT24" s="155" t="s">
        <v>13</v>
      </c>
      <c r="CU24" s="73"/>
      <c r="CV24" s="156"/>
      <c r="CW24" s="72" t="s">
        <v>11</v>
      </c>
      <c r="CX24" s="159"/>
      <c r="CY24" s="155" t="s">
        <v>12</v>
      </c>
      <c r="CZ24" s="73"/>
      <c r="DA24" s="159"/>
      <c r="DB24" s="155" t="s">
        <v>13</v>
      </c>
      <c r="DC24" s="73"/>
      <c r="DD24" s="156"/>
      <c r="DE24" s="72" t="s">
        <v>11</v>
      </c>
      <c r="DF24" s="159"/>
      <c r="DG24" s="155" t="s">
        <v>12</v>
      </c>
      <c r="DH24" s="73"/>
      <c r="DI24" s="159"/>
      <c r="DJ24" s="155" t="s">
        <v>13</v>
      </c>
      <c r="DK24" s="73"/>
      <c r="DL24" s="156"/>
      <c r="DM24" s="72" t="s">
        <v>11</v>
      </c>
      <c r="DN24" s="159"/>
      <c r="DO24" s="155" t="s">
        <v>12</v>
      </c>
      <c r="DP24" s="73"/>
      <c r="DQ24" s="159"/>
      <c r="DR24" s="155" t="s">
        <v>13</v>
      </c>
      <c r="DS24" s="73"/>
      <c r="DT24" s="156"/>
      <c r="DU24" s="72" t="s">
        <v>11</v>
      </c>
      <c r="DV24" s="159"/>
      <c r="DW24" s="155" t="s">
        <v>12</v>
      </c>
      <c r="DX24" s="73"/>
      <c r="DY24" s="159"/>
      <c r="DZ24" s="155" t="s">
        <v>13</v>
      </c>
      <c r="EA24" s="73"/>
      <c r="EB24" s="156"/>
      <c r="EC24" s="72" t="s">
        <v>11</v>
      </c>
      <c r="ED24" s="159"/>
      <c r="EE24" s="155" t="s">
        <v>12</v>
      </c>
      <c r="EF24" s="73"/>
      <c r="EG24" s="159"/>
      <c r="EH24" s="155" t="s">
        <v>13</v>
      </c>
      <c r="EI24" s="73"/>
      <c r="EJ24" s="156"/>
      <c r="EK24" s="72" t="s">
        <v>11</v>
      </c>
      <c r="EL24" s="159"/>
      <c r="EM24" s="155" t="s">
        <v>12</v>
      </c>
      <c r="EN24" s="73"/>
      <c r="EO24" s="159"/>
      <c r="EP24" s="155" t="s">
        <v>13</v>
      </c>
      <c r="EQ24" s="73"/>
      <c r="ER24" s="156"/>
      <c r="ES24" s="72" t="s">
        <v>11</v>
      </c>
      <c r="ET24" s="159"/>
      <c r="EU24" s="155" t="s">
        <v>12</v>
      </c>
      <c r="EV24" s="73"/>
      <c r="EW24" s="159"/>
      <c r="EX24" s="155" t="s">
        <v>13</v>
      </c>
      <c r="EY24" s="73"/>
      <c r="EZ24" s="156"/>
      <c r="FA24" s="72" t="s">
        <v>11</v>
      </c>
      <c r="FB24" s="159"/>
      <c r="FC24" s="155" t="s">
        <v>12</v>
      </c>
      <c r="FD24" s="73"/>
      <c r="FE24" s="159"/>
      <c r="FF24" s="155" t="s">
        <v>13</v>
      </c>
      <c r="FG24" s="73"/>
      <c r="FH24" s="156"/>
      <c r="FI24" s="72" t="s">
        <v>11</v>
      </c>
      <c r="FJ24" s="159"/>
      <c r="FK24" s="155" t="s">
        <v>12</v>
      </c>
      <c r="FL24" s="73"/>
      <c r="FM24" s="159"/>
      <c r="FN24" s="155" t="s">
        <v>13</v>
      </c>
      <c r="FO24" s="73"/>
      <c r="FP24" s="156"/>
      <c r="FQ24" s="72" t="s">
        <v>11</v>
      </c>
      <c r="FR24" s="159"/>
      <c r="FS24" s="155" t="s">
        <v>12</v>
      </c>
      <c r="FT24" s="73"/>
      <c r="FU24" s="159"/>
      <c r="FV24" s="155" t="s">
        <v>13</v>
      </c>
      <c r="FW24" s="73"/>
      <c r="FX24" s="156"/>
      <c r="FY24" s="72" t="s">
        <v>11</v>
      </c>
      <c r="FZ24" s="159"/>
      <c r="GA24" s="155" t="s">
        <v>12</v>
      </c>
      <c r="GB24" s="73"/>
      <c r="GC24" s="159"/>
      <c r="GD24" s="155" t="s">
        <v>13</v>
      </c>
      <c r="GE24" s="73"/>
      <c r="GF24" s="156"/>
      <c r="GG24" s="72" t="s">
        <v>11</v>
      </c>
      <c r="GH24" s="159"/>
      <c r="GI24" s="155" t="s">
        <v>12</v>
      </c>
      <c r="GJ24" s="73"/>
      <c r="GK24" s="159"/>
      <c r="GL24" s="155" t="s">
        <v>13</v>
      </c>
      <c r="GM24" s="73"/>
      <c r="GN24" s="156"/>
      <c r="GO24" s="72" t="s">
        <v>11</v>
      </c>
      <c r="GP24" s="159"/>
      <c r="GQ24" s="155" t="s">
        <v>12</v>
      </c>
      <c r="GR24" s="73"/>
      <c r="GS24" s="159"/>
      <c r="GT24" s="155" t="s">
        <v>13</v>
      </c>
      <c r="GU24" s="73"/>
      <c r="GV24" s="156"/>
    </row>
    <row r="25" spans="1:204" ht="15.75" customHeight="1" thickBot="1" x14ac:dyDescent="0.25">
      <c r="A25" s="163"/>
      <c r="B25" s="164"/>
      <c r="C25" s="164"/>
      <c r="D25" s="164"/>
      <c r="E25" s="10" t="s">
        <v>49</v>
      </c>
      <c r="F25" s="10" t="s">
        <v>50</v>
      </c>
      <c r="G25" s="10" t="s">
        <v>49</v>
      </c>
      <c r="H25" s="10" t="s">
        <v>50</v>
      </c>
      <c r="I25" s="10" t="s">
        <v>49</v>
      </c>
      <c r="J25" s="10" t="s">
        <v>50</v>
      </c>
      <c r="K25" s="10" t="s">
        <v>49</v>
      </c>
      <c r="L25" s="11" t="s">
        <v>50</v>
      </c>
      <c r="M25" s="76"/>
      <c r="N25" s="160"/>
      <c r="O25" s="157"/>
      <c r="P25" s="77"/>
      <c r="Q25" s="160"/>
      <c r="R25" s="157"/>
      <c r="S25" s="77"/>
      <c r="T25" s="158"/>
      <c r="U25" s="76"/>
      <c r="V25" s="160"/>
      <c r="W25" s="157"/>
      <c r="X25" s="77"/>
      <c r="Y25" s="160"/>
      <c r="Z25" s="157"/>
      <c r="AA25" s="77"/>
      <c r="AB25" s="158"/>
      <c r="AC25" s="76"/>
      <c r="AD25" s="160"/>
      <c r="AE25" s="157"/>
      <c r="AF25" s="77"/>
      <c r="AG25" s="160"/>
      <c r="AH25" s="157"/>
      <c r="AI25" s="77"/>
      <c r="AJ25" s="158"/>
      <c r="AK25" s="76"/>
      <c r="AL25" s="160"/>
      <c r="AM25" s="157"/>
      <c r="AN25" s="77"/>
      <c r="AO25" s="160"/>
      <c r="AP25" s="157"/>
      <c r="AQ25" s="77"/>
      <c r="AR25" s="158"/>
      <c r="AS25" s="76"/>
      <c r="AT25" s="160"/>
      <c r="AU25" s="157"/>
      <c r="AV25" s="77"/>
      <c r="AW25" s="160"/>
      <c r="AX25" s="157"/>
      <c r="AY25" s="77"/>
      <c r="AZ25" s="158"/>
      <c r="BA25" s="76"/>
      <c r="BB25" s="160"/>
      <c r="BC25" s="157"/>
      <c r="BD25" s="77"/>
      <c r="BE25" s="160"/>
      <c r="BF25" s="157"/>
      <c r="BG25" s="77"/>
      <c r="BH25" s="158"/>
      <c r="BI25" s="76"/>
      <c r="BJ25" s="160"/>
      <c r="BK25" s="157"/>
      <c r="BL25" s="77"/>
      <c r="BM25" s="160"/>
      <c r="BN25" s="157"/>
      <c r="BO25" s="77"/>
      <c r="BP25" s="158"/>
      <c r="BQ25" s="76"/>
      <c r="BR25" s="160"/>
      <c r="BS25" s="157"/>
      <c r="BT25" s="77"/>
      <c r="BU25" s="160"/>
      <c r="BV25" s="157"/>
      <c r="BW25" s="77"/>
      <c r="BX25" s="158"/>
      <c r="BY25" s="76"/>
      <c r="BZ25" s="160"/>
      <c r="CA25" s="157"/>
      <c r="CB25" s="77"/>
      <c r="CC25" s="160"/>
      <c r="CD25" s="157"/>
      <c r="CE25" s="77"/>
      <c r="CF25" s="158"/>
      <c r="CG25" s="76"/>
      <c r="CH25" s="160"/>
      <c r="CI25" s="157"/>
      <c r="CJ25" s="77"/>
      <c r="CK25" s="160"/>
      <c r="CL25" s="157"/>
      <c r="CM25" s="77"/>
      <c r="CN25" s="158"/>
      <c r="CO25" s="76"/>
      <c r="CP25" s="160"/>
      <c r="CQ25" s="157"/>
      <c r="CR25" s="77"/>
      <c r="CS25" s="160"/>
      <c r="CT25" s="157"/>
      <c r="CU25" s="77"/>
      <c r="CV25" s="158"/>
      <c r="CW25" s="76"/>
      <c r="CX25" s="160"/>
      <c r="CY25" s="157"/>
      <c r="CZ25" s="77"/>
      <c r="DA25" s="160"/>
      <c r="DB25" s="157"/>
      <c r="DC25" s="77"/>
      <c r="DD25" s="158"/>
      <c r="DE25" s="76"/>
      <c r="DF25" s="160"/>
      <c r="DG25" s="157"/>
      <c r="DH25" s="77"/>
      <c r="DI25" s="160"/>
      <c r="DJ25" s="157"/>
      <c r="DK25" s="77"/>
      <c r="DL25" s="158"/>
      <c r="DM25" s="76"/>
      <c r="DN25" s="160"/>
      <c r="DO25" s="157"/>
      <c r="DP25" s="77"/>
      <c r="DQ25" s="160"/>
      <c r="DR25" s="157"/>
      <c r="DS25" s="77"/>
      <c r="DT25" s="158"/>
      <c r="DU25" s="76"/>
      <c r="DV25" s="160"/>
      <c r="DW25" s="157"/>
      <c r="DX25" s="77"/>
      <c r="DY25" s="160"/>
      <c r="DZ25" s="157"/>
      <c r="EA25" s="77"/>
      <c r="EB25" s="158"/>
      <c r="EC25" s="76"/>
      <c r="ED25" s="160"/>
      <c r="EE25" s="157"/>
      <c r="EF25" s="77"/>
      <c r="EG25" s="160"/>
      <c r="EH25" s="157"/>
      <c r="EI25" s="77"/>
      <c r="EJ25" s="158"/>
      <c r="EK25" s="76"/>
      <c r="EL25" s="160"/>
      <c r="EM25" s="157"/>
      <c r="EN25" s="77"/>
      <c r="EO25" s="160"/>
      <c r="EP25" s="157"/>
      <c r="EQ25" s="77"/>
      <c r="ER25" s="158"/>
      <c r="ES25" s="76"/>
      <c r="ET25" s="160"/>
      <c r="EU25" s="157"/>
      <c r="EV25" s="77"/>
      <c r="EW25" s="160"/>
      <c r="EX25" s="157"/>
      <c r="EY25" s="77"/>
      <c r="EZ25" s="158"/>
      <c r="FA25" s="76"/>
      <c r="FB25" s="160"/>
      <c r="FC25" s="157"/>
      <c r="FD25" s="77"/>
      <c r="FE25" s="160"/>
      <c r="FF25" s="157"/>
      <c r="FG25" s="77"/>
      <c r="FH25" s="158"/>
      <c r="FI25" s="76"/>
      <c r="FJ25" s="160"/>
      <c r="FK25" s="157"/>
      <c r="FL25" s="77"/>
      <c r="FM25" s="160"/>
      <c r="FN25" s="157"/>
      <c r="FO25" s="77"/>
      <c r="FP25" s="158"/>
      <c r="FQ25" s="76"/>
      <c r="FR25" s="160"/>
      <c r="FS25" s="157"/>
      <c r="FT25" s="77"/>
      <c r="FU25" s="160"/>
      <c r="FV25" s="157"/>
      <c r="FW25" s="77"/>
      <c r="FX25" s="158"/>
      <c r="FY25" s="76"/>
      <c r="FZ25" s="160"/>
      <c r="GA25" s="157"/>
      <c r="GB25" s="77"/>
      <c r="GC25" s="160"/>
      <c r="GD25" s="157"/>
      <c r="GE25" s="77"/>
      <c r="GF25" s="158"/>
      <c r="GG25" s="76"/>
      <c r="GH25" s="160"/>
      <c r="GI25" s="157"/>
      <c r="GJ25" s="77"/>
      <c r="GK25" s="160"/>
      <c r="GL25" s="157"/>
      <c r="GM25" s="77"/>
      <c r="GN25" s="158"/>
      <c r="GO25" s="76"/>
      <c r="GP25" s="160"/>
      <c r="GQ25" s="157"/>
      <c r="GR25" s="77"/>
      <c r="GS25" s="160"/>
      <c r="GT25" s="157"/>
      <c r="GU25" s="77"/>
      <c r="GV25" s="158"/>
    </row>
    <row r="26" spans="1:204" x14ac:dyDescent="0.2">
      <c r="A26" s="172" t="s">
        <v>62</v>
      </c>
      <c r="B26" s="173"/>
      <c r="C26" s="173"/>
      <c r="D26" s="173"/>
      <c r="E26" s="174"/>
      <c r="F26" s="174"/>
      <c r="G26" s="174"/>
      <c r="H26" s="174"/>
      <c r="I26" s="174"/>
      <c r="J26" s="174"/>
      <c r="K26" s="174"/>
      <c r="L26" s="175"/>
      <c r="M26" s="176"/>
      <c r="N26" s="177"/>
      <c r="O26" s="178"/>
      <c r="P26" s="178"/>
      <c r="Q26" s="178"/>
      <c r="R26" s="178"/>
      <c r="S26" s="178"/>
      <c r="T26" s="179"/>
      <c r="U26" s="176"/>
      <c r="V26" s="177"/>
      <c r="W26" s="178"/>
      <c r="X26" s="178"/>
      <c r="Y26" s="178"/>
      <c r="Z26" s="178"/>
      <c r="AA26" s="178"/>
      <c r="AB26" s="179"/>
      <c r="AC26" s="176"/>
      <c r="AD26" s="177"/>
      <c r="AE26" s="178"/>
      <c r="AF26" s="178"/>
      <c r="AG26" s="178"/>
      <c r="AH26" s="178"/>
      <c r="AI26" s="178"/>
      <c r="AJ26" s="179"/>
      <c r="AK26" s="176"/>
      <c r="AL26" s="177"/>
      <c r="AM26" s="178"/>
      <c r="AN26" s="178"/>
      <c r="AO26" s="178"/>
      <c r="AP26" s="178"/>
      <c r="AQ26" s="178"/>
      <c r="AR26" s="179"/>
      <c r="AS26" s="176"/>
      <c r="AT26" s="177"/>
      <c r="AU26" s="178"/>
      <c r="AV26" s="178"/>
      <c r="AW26" s="178"/>
      <c r="AX26" s="178"/>
      <c r="AY26" s="178"/>
      <c r="AZ26" s="179"/>
      <c r="BA26" s="176"/>
      <c r="BB26" s="177"/>
      <c r="BC26" s="178"/>
      <c r="BD26" s="178"/>
      <c r="BE26" s="178"/>
      <c r="BF26" s="178"/>
      <c r="BG26" s="178"/>
      <c r="BH26" s="179"/>
      <c r="BI26" s="176"/>
      <c r="BJ26" s="177"/>
      <c r="BK26" s="178"/>
      <c r="BL26" s="178"/>
      <c r="BM26" s="178"/>
      <c r="BN26" s="178"/>
      <c r="BO26" s="178"/>
      <c r="BP26" s="179"/>
      <c r="BQ26" s="176"/>
      <c r="BR26" s="177"/>
      <c r="BS26" s="178"/>
      <c r="BT26" s="178"/>
      <c r="BU26" s="178"/>
      <c r="BV26" s="178"/>
      <c r="BW26" s="178"/>
      <c r="BX26" s="179"/>
      <c r="BY26" s="176"/>
      <c r="BZ26" s="177"/>
      <c r="CA26" s="178"/>
      <c r="CB26" s="178"/>
      <c r="CC26" s="178"/>
      <c r="CD26" s="178"/>
      <c r="CE26" s="178"/>
      <c r="CF26" s="179"/>
      <c r="CG26" s="176"/>
      <c r="CH26" s="177"/>
      <c r="CI26" s="178"/>
      <c r="CJ26" s="178"/>
      <c r="CK26" s="178"/>
      <c r="CL26" s="178"/>
      <c r="CM26" s="178"/>
      <c r="CN26" s="179"/>
      <c r="CO26" s="176"/>
      <c r="CP26" s="177"/>
      <c r="CQ26" s="178"/>
      <c r="CR26" s="178"/>
      <c r="CS26" s="178"/>
      <c r="CT26" s="178"/>
      <c r="CU26" s="178"/>
      <c r="CV26" s="179"/>
      <c r="CW26" s="176"/>
      <c r="CX26" s="177"/>
      <c r="CY26" s="178"/>
      <c r="CZ26" s="178"/>
      <c r="DA26" s="178"/>
      <c r="DB26" s="178"/>
      <c r="DC26" s="178"/>
      <c r="DD26" s="179"/>
      <c r="DE26" s="176"/>
      <c r="DF26" s="177"/>
      <c r="DG26" s="178"/>
      <c r="DH26" s="178"/>
      <c r="DI26" s="178"/>
      <c r="DJ26" s="178"/>
      <c r="DK26" s="178"/>
      <c r="DL26" s="179"/>
      <c r="DM26" s="176"/>
      <c r="DN26" s="177"/>
      <c r="DO26" s="178"/>
      <c r="DP26" s="178"/>
      <c r="DQ26" s="178"/>
      <c r="DR26" s="178"/>
      <c r="DS26" s="178"/>
      <c r="DT26" s="179"/>
      <c r="DU26" s="176"/>
      <c r="DV26" s="177"/>
      <c r="DW26" s="178"/>
      <c r="DX26" s="178"/>
      <c r="DY26" s="178"/>
      <c r="DZ26" s="178"/>
      <c r="EA26" s="178"/>
      <c r="EB26" s="179"/>
      <c r="EC26" s="176"/>
      <c r="ED26" s="177"/>
      <c r="EE26" s="178"/>
      <c r="EF26" s="178"/>
      <c r="EG26" s="178"/>
      <c r="EH26" s="178"/>
      <c r="EI26" s="178"/>
      <c r="EJ26" s="179"/>
      <c r="EK26" s="176"/>
      <c r="EL26" s="177"/>
      <c r="EM26" s="178"/>
      <c r="EN26" s="178"/>
      <c r="EO26" s="178"/>
      <c r="EP26" s="178"/>
      <c r="EQ26" s="178"/>
      <c r="ER26" s="179"/>
      <c r="ES26" s="176"/>
      <c r="ET26" s="177"/>
      <c r="EU26" s="178"/>
      <c r="EV26" s="178"/>
      <c r="EW26" s="178"/>
      <c r="EX26" s="178"/>
      <c r="EY26" s="178"/>
      <c r="EZ26" s="179"/>
      <c r="FA26" s="176"/>
      <c r="FB26" s="177"/>
      <c r="FC26" s="178"/>
      <c r="FD26" s="178"/>
      <c r="FE26" s="178"/>
      <c r="FF26" s="178"/>
      <c r="FG26" s="178"/>
      <c r="FH26" s="179"/>
      <c r="FI26" s="176"/>
      <c r="FJ26" s="177"/>
      <c r="FK26" s="178"/>
      <c r="FL26" s="178"/>
      <c r="FM26" s="178"/>
      <c r="FN26" s="178"/>
      <c r="FO26" s="178"/>
      <c r="FP26" s="179"/>
      <c r="FQ26" s="176"/>
      <c r="FR26" s="177"/>
      <c r="FS26" s="178"/>
      <c r="FT26" s="178"/>
      <c r="FU26" s="178"/>
      <c r="FV26" s="178"/>
      <c r="FW26" s="178"/>
      <c r="FX26" s="179"/>
      <c r="FY26" s="176"/>
      <c r="FZ26" s="177"/>
      <c r="GA26" s="178"/>
      <c r="GB26" s="178"/>
      <c r="GC26" s="178"/>
      <c r="GD26" s="178"/>
      <c r="GE26" s="178"/>
      <c r="GF26" s="179"/>
      <c r="GG26" s="176"/>
      <c r="GH26" s="177"/>
      <c r="GI26" s="178"/>
      <c r="GJ26" s="178"/>
      <c r="GK26" s="178"/>
      <c r="GL26" s="178"/>
      <c r="GM26" s="178"/>
      <c r="GN26" s="179"/>
      <c r="GO26" s="176"/>
      <c r="GP26" s="177"/>
      <c r="GQ26" s="178"/>
      <c r="GR26" s="178"/>
      <c r="GS26" s="178"/>
      <c r="GT26" s="178"/>
      <c r="GU26" s="178"/>
      <c r="GV26" s="179"/>
    </row>
    <row r="27" spans="1:204" x14ac:dyDescent="0.2">
      <c r="A27" s="170" t="s">
        <v>109</v>
      </c>
      <c r="B27" s="171"/>
      <c r="C27" s="171"/>
      <c r="D27" s="171"/>
      <c r="E27" s="12"/>
      <c r="F27" s="12"/>
      <c r="G27" s="12"/>
      <c r="H27" s="12"/>
      <c r="I27" s="12"/>
      <c r="J27" s="12"/>
      <c r="K27" s="12"/>
      <c r="L27" s="13"/>
      <c r="M27" s="168">
        <f>M7</f>
        <v>0</v>
      </c>
      <c r="N27" s="169"/>
      <c r="O27" s="166">
        <f>O7</f>
        <v>0</v>
      </c>
      <c r="P27" s="166"/>
      <c r="Q27" s="166"/>
      <c r="R27" s="166">
        <f>Q7</f>
        <v>0</v>
      </c>
      <c r="S27" s="166"/>
      <c r="T27" s="167"/>
      <c r="U27" s="168">
        <f>U7</f>
        <v>0</v>
      </c>
      <c r="V27" s="169"/>
      <c r="W27" s="166">
        <f>W7</f>
        <v>0</v>
      </c>
      <c r="X27" s="166"/>
      <c r="Y27" s="166"/>
      <c r="Z27" s="166">
        <f>Y7</f>
        <v>0</v>
      </c>
      <c r="AA27" s="166"/>
      <c r="AB27" s="167"/>
      <c r="AC27" s="168">
        <f>AC7</f>
        <v>0</v>
      </c>
      <c r="AD27" s="169"/>
      <c r="AE27" s="166">
        <f>AE7</f>
        <v>0</v>
      </c>
      <c r="AF27" s="166"/>
      <c r="AG27" s="166"/>
      <c r="AH27" s="166">
        <f>AG7</f>
        <v>0</v>
      </c>
      <c r="AI27" s="166"/>
      <c r="AJ27" s="167"/>
      <c r="AK27" s="168">
        <f>AK7</f>
        <v>0</v>
      </c>
      <c r="AL27" s="169"/>
      <c r="AM27" s="166">
        <f>AM7</f>
        <v>0</v>
      </c>
      <c r="AN27" s="166"/>
      <c r="AO27" s="166"/>
      <c r="AP27" s="166">
        <f>AO7</f>
        <v>0</v>
      </c>
      <c r="AQ27" s="166"/>
      <c r="AR27" s="167"/>
      <c r="AS27" s="168">
        <f>AS7</f>
        <v>0</v>
      </c>
      <c r="AT27" s="169"/>
      <c r="AU27" s="166">
        <f>AU7</f>
        <v>0</v>
      </c>
      <c r="AV27" s="166"/>
      <c r="AW27" s="166"/>
      <c r="AX27" s="166">
        <f>AW7</f>
        <v>0</v>
      </c>
      <c r="AY27" s="166"/>
      <c r="AZ27" s="167"/>
      <c r="BA27" s="168">
        <f>BA7</f>
        <v>389.74799999999999</v>
      </c>
      <c r="BB27" s="169"/>
      <c r="BC27" s="166">
        <f>BC7</f>
        <v>2.7859999999999996</v>
      </c>
      <c r="BD27" s="166"/>
      <c r="BE27" s="166"/>
      <c r="BF27" s="166">
        <f>BE7</f>
        <v>1.4910000000000001</v>
      </c>
      <c r="BG27" s="166"/>
      <c r="BH27" s="167"/>
      <c r="BI27" s="168">
        <f>BI7</f>
        <v>0</v>
      </c>
      <c r="BJ27" s="169"/>
      <c r="BK27" s="166">
        <f>BK7</f>
        <v>0</v>
      </c>
      <c r="BL27" s="166"/>
      <c r="BM27" s="166"/>
      <c r="BN27" s="166">
        <f>BM7</f>
        <v>0</v>
      </c>
      <c r="BO27" s="166"/>
      <c r="BP27" s="167"/>
      <c r="BQ27" s="168">
        <f>BQ7</f>
        <v>0</v>
      </c>
      <c r="BR27" s="169"/>
      <c r="BS27" s="166">
        <f>BS7</f>
        <v>0</v>
      </c>
      <c r="BT27" s="166"/>
      <c r="BU27" s="166"/>
      <c r="BV27" s="166">
        <f>BU7</f>
        <v>0</v>
      </c>
      <c r="BW27" s="166"/>
      <c r="BX27" s="167"/>
      <c r="BY27" s="168">
        <f>BY7</f>
        <v>0</v>
      </c>
      <c r="BZ27" s="169"/>
      <c r="CA27" s="166">
        <f>CA7</f>
        <v>0</v>
      </c>
      <c r="CB27" s="166"/>
      <c r="CC27" s="166"/>
      <c r="CD27" s="166">
        <f>CC7</f>
        <v>0</v>
      </c>
      <c r="CE27" s="166"/>
      <c r="CF27" s="167"/>
      <c r="CG27" s="168">
        <f>CG7</f>
        <v>0</v>
      </c>
      <c r="CH27" s="169"/>
      <c r="CI27" s="166">
        <f>CI7</f>
        <v>0</v>
      </c>
      <c r="CJ27" s="166"/>
      <c r="CK27" s="166"/>
      <c r="CL27" s="166">
        <f>CK7</f>
        <v>0</v>
      </c>
      <c r="CM27" s="166"/>
      <c r="CN27" s="167"/>
      <c r="CO27" s="168">
        <f>CO7</f>
        <v>0</v>
      </c>
      <c r="CP27" s="169"/>
      <c r="CQ27" s="166">
        <f>CQ7</f>
        <v>0</v>
      </c>
      <c r="CR27" s="166"/>
      <c r="CS27" s="166"/>
      <c r="CT27" s="166">
        <f>CS7</f>
        <v>0</v>
      </c>
      <c r="CU27" s="166"/>
      <c r="CV27" s="167"/>
      <c r="CW27" s="168">
        <f>CW7</f>
        <v>491.83800000000002</v>
      </c>
      <c r="CX27" s="169"/>
      <c r="CY27" s="166">
        <f>CY7</f>
        <v>3.3769999999999998</v>
      </c>
      <c r="CZ27" s="166"/>
      <c r="DA27" s="166"/>
      <c r="DB27" s="166">
        <f>DA7</f>
        <v>2.298</v>
      </c>
      <c r="DC27" s="166"/>
      <c r="DD27" s="167"/>
      <c r="DE27" s="168">
        <f>DE7</f>
        <v>499.90800000000002</v>
      </c>
      <c r="DF27" s="169"/>
      <c r="DG27" s="166">
        <f>DG7</f>
        <v>3.516</v>
      </c>
      <c r="DH27" s="166"/>
      <c r="DI27" s="166"/>
      <c r="DJ27" s="166">
        <f>DI7</f>
        <v>2.391</v>
      </c>
      <c r="DK27" s="166"/>
      <c r="DL27" s="167"/>
      <c r="DM27" s="168">
        <f>DM7</f>
        <v>502.70800000000003</v>
      </c>
      <c r="DN27" s="169"/>
      <c r="DO27" s="166">
        <f>DO7</f>
        <v>3.4959999999999996</v>
      </c>
      <c r="DP27" s="166"/>
      <c r="DQ27" s="166"/>
      <c r="DR27" s="166">
        <f>DQ7</f>
        <v>2.4009999999999998</v>
      </c>
      <c r="DS27" s="166"/>
      <c r="DT27" s="167"/>
      <c r="DU27" s="168">
        <f>DU7</f>
        <v>0</v>
      </c>
      <c r="DV27" s="169"/>
      <c r="DW27" s="166">
        <f>DW7</f>
        <v>0</v>
      </c>
      <c r="DX27" s="166"/>
      <c r="DY27" s="166"/>
      <c r="DZ27" s="166">
        <f>DY7</f>
        <v>0</v>
      </c>
      <c r="EA27" s="166"/>
      <c r="EB27" s="167"/>
      <c r="EC27" s="168">
        <f>EC7</f>
        <v>0</v>
      </c>
      <c r="ED27" s="169"/>
      <c r="EE27" s="166">
        <f>EE7</f>
        <v>0</v>
      </c>
      <c r="EF27" s="166"/>
      <c r="EG27" s="166"/>
      <c r="EH27" s="166">
        <f>EG7</f>
        <v>0</v>
      </c>
      <c r="EI27" s="166"/>
      <c r="EJ27" s="167"/>
      <c r="EK27" s="168">
        <f>EK7</f>
        <v>0</v>
      </c>
      <c r="EL27" s="169"/>
      <c r="EM27" s="166">
        <f>EM7</f>
        <v>0</v>
      </c>
      <c r="EN27" s="166"/>
      <c r="EO27" s="166"/>
      <c r="EP27" s="166">
        <f>EO7</f>
        <v>0</v>
      </c>
      <c r="EQ27" s="166"/>
      <c r="ER27" s="167"/>
      <c r="ES27" s="168">
        <f>ES7</f>
        <v>0</v>
      </c>
      <c r="ET27" s="169"/>
      <c r="EU27" s="166">
        <f>EU7</f>
        <v>0</v>
      </c>
      <c r="EV27" s="166"/>
      <c r="EW27" s="166"/>
      <c r="EX27" s="166">
        <f>EW7</f>
        <v>0</v>
      </c>
      <c r="EY27" s="166"/>
      <c r="EZ27" s="167"/>
      <c r="FA27" s="168">
        <f>FA7</f>
        <v>0</v>
      </c>
      <c r="FB27" s="169"/>
      <c r="FC27" s="166">
        <f>FC7</f>
        <v>0</v>
      </c>
      <c r="FD27" s="166"/>
      <c r="FE27" s="166"/>
      <c r="FF27" s="166">
        <f>FE7</f>
        <v>0</v>
      </c>
      <c r="FG27" s="166"/>
      <c r="FH27" s="167"/>
      <c r="FI27" s="168">
        <f>FI7</f>
        <v>0</v>
      </c>
      <c r="FJ27" s="169"/>
      <c r="FK27" s="166">
        <f>FK7</f>
        <v>0</v>
      </c>
      <c r="FL27" s="166"/>
      <c r="FM27" s="166"/>
      <c r="FN27" s="166">
        <f>FM7</f>
        <v>0</v>
      </c>
      <c r="FO27" s="166"/>
      <c r="FP27" s="167"/>
      <c r="FQ27" s="168">
        <f>FQ7</f>
        <v>0</v>
      </c>
      <c r="FR27" s="169"/>
      <c r="FS27" s="166">
        <f>FS7</f>
        <v>0</v>
      </c>
      <c r="FT27" s="166"/>
      <c r="FU27" s="166"/>
      <c r="FV27" s="166">
        <f>FU7</f>
        <v>0</v>
      </c>
      <c r="FW27" s="166"/>
      <c r="FX27" s="167"/>
      <c r="FY27" s="168">
        <f>FY7</f>
        <v>451.89800000000002</v>
      </c>
      <c r="FZ27" s="169"/>
      <c r="GA27" s="166">
        <f>GA7</f>
        <v>2.4160000000000004</v>
      </c>
      <c r="GB27" s="166"/>
      <c r="GC27" s="166"/>
      <c r="GD27" s="166">
        <f>GC7</f>
        <v>1.6110000000000002</v>
      </c>
      <c r="GE27" s="166"/>
      <c r="GF27" s="167"/>
      <c r="GG27" s="168">
        <f>GG7</f>
        <v>0</v>
      </c>
      <c r="GH27" s="169"/>
      <c r="GI27" s="166">
        <f>GI7</f>
        <v>0</v>
      </c>
      <c r="GJ27" s="166"/>
      <c r="GK27" s="166"/>
      <c r="GL27" s="166">
        <f>GK7</f>
        <v>0</v>
      </c>
      <c r="GM27" s="166"/>
      <c r="GN27" s="167"/>
      <c r="GO27" s="168">
        <f>GO7</f>
        <v>0</v>
      </c>
      <c r="GP27" s="169"/>
      <c r="GQ27" s="166">
        <f>GQ7</f>
        <v>0</v>
      </c>
      <c r="GR27" s="166"/>
      <c r="GS27" s="166"/>
      <c r="GT27" s="166">
        <f>GS7</f>
        <v>0</v>
      </c>
      <c r="GU27" s="166"/>
      <c r="GV27" s="167"/>
    </row>
    <row r="28" spans="1:204" s="16" customFormat="1" x14ac:dyDescent="0.2">
      <c r="A28" s="225" t="s">
        <v>110</v>
      </c>
      <c r="B28" s="226"/>
      <c r="C28" s="226"/>
      <c r="D28" s="226"/>
      <c r="E28" s="14"/>
      <c r="F28" s="14"/>
      <c r="G28" s="14"/>
      <c r="H28" s="14"/>
      <c r="I28" s="14"/>
      <c r="J28" s="14"/>
      <c r="K28" s="14"/>
      <c r="L28" s="15"/>
      <c r="M28" s="227"/>
      <c r="N28" s="50"/>
      <c r="O28" s="166">
        <v>0</v>
      </c>
      <c r="P28" s="166"/>
      <c r="Q28" s="166"/>
      <c r="R28" s="166">
        <v>0</v>
      </c>
      <c r="S28" s="166"/>
      <c r="T28" s="167"/>
      <c r="U28" s="227"/>
      <c r="V28" s="50"/>
      <c r="W28" s="166">
        <v>0</v>
      </c>
      <c r="X28" s="166"/>
      <c r="Y28" s="166"/>
      <c r="Z28" s="166">
        <v>0</v>
      </c>
      <c r="AA28" s="166"/>
      <c r="AB28" s="167"/>
      <c r="AC28" s="227"/>
      <c r="AD28" s="50"/>
      <c r="AE28" s="45" t="s">
        <v>111</v>
      </c>
      <c r="AF28" s="45"/>
      <c r="AG28" s="45"/>
      <c r="AH28" s="45" t="s">
        <v>111</v>
      </c>
      <c r="AI28" s="45"/>
      <c r="AJ28" s="180"/>
      <c r="AK28" s="227"/>
      <c r="AL28" s="50"/>
      <c r="AM28" s="166">
        <v>0</v>
      </c>
      <c r="AN28" s="166"/>
      <c r="AO28" s="166"/>
      <c r="AP28" s="166">
        <v>0</v>
      </c>
      <c r="AQ28" s="166"/>
      <c r="AR28" s="167"/>
      <c r="AS28" s="227"/>
      <c r="AT28" s="50"/>
      <c r="AU28" s="166">
        <v>0</v>
      </c>
      <c r="AV28" s="166"/>
      <c r="AW28" s="166"/>
      <c r="AX28" s="166">
        <v>0</v>
      </c>
      <c r="AY28" s="166"/>
      <c r="AZ28" s="167"/>
      <c r="BA28" s="227" t="s">
        <v>54</v>
      </c>
      <c r="BB28" s="50"/>
      <c r="BC28" s="166" t="s">
        <v>111</v>
      </c>
      <c r="BD28" s="166"/>
      <c r="BE28" s="166"/>
      <c r="BF28" s="166" t="s">
        <v>111</v>
      </c>
      <c r="BG28" s="166"/>
      <c r="BH28" s="167"/>
      <c r="BI28" s="227"/>
      <c r="BJ28" s="50"/>
      <c r="BK28" s="166">
        <v>0</v>
      </c>
      <c r="BL28" s="166"/>
      <c r="BM28" s="166"/>
      <c r="BN28" s="166">
        <v>0</v>
      </c>
      <c r="BO28" s="166"/>
      <c r="BP28" s="167"/>
      <c r="BQ28" s="227"/>
      <c r="BR28" s="50"/>
      <c r="BS28" s="166">
        <v>0</v>
      </c>
      <c r="BT28" s="166"/>
      <c r="BU28" s="166"/>
      <c r="BV28" s="166">
        <v>0</v>
      </c>
      <c r="BW28" s="166"/>
      <c r="BX28" s="167"/>
      <c r="BY28" s="227"/>
      <c r="BZ28" s="50"/>
      <c r="CA28" s="166">
        <v>0</v>
      </c>
      <c r="CB28" s="166"/>
      <c r="CC28" s="166"/>
      <c r="CD28" s="166">
        <v>0</v>
      </c>
      <c r="CE28" s="166"/>
      <c r="CF28" s="167"/>
      <c r="CG28" s="227"/>
      <c r="CH28" s="50"/>
      <c r="CI28" s="45" t="s">
        <v>111</v>
      </c>
      <c r="CJ28" s="45"/>
      <c r="CK28" s="45"/>
      <c r="CL28" s="45" t="s">
        <v>111</v>
      </c>
      <c r="CM28" s="45"/>
      <c r="CN28" s="180"/>
      <c r="CO28" s="227"/>
      <c r="CP28" s="50"/>
      <c r="CQ28" s="166">
        <v>0</v>
      </c>
      <c r="CR28" s="166"/>
      <c r="CS28" s="166"/>
      <c r="CT28" s="166">
        <v>0</v>
      </c>
      <c r="CU28" s="166"/>
      <c r="CV28" s="167"/>
      <c r="CW28" s="227" t="s">
        <v>54</v>
      </c>
      <c r="CX28" s="50"/>
      <c r="CY28" s="45" t="s">
        <v>111</v>
      </c>
      <c r="CZ28" s="45"/>
      <c r="DA28" s="45"/>
      <c r="DB28" s="45" t="s">
        <v>111</v>
      </c>
      <c r="DC28" s="45"/>
      <c r="DD28" s="180"/>
      <c r="DE28" s="227" t="s">
        <v>54</v>
      </c>
      <c r="DF28" s="50"/>
      <c r="DG28" s="166">
        <v>0</v>
      </c>
      <c r="DH28" s="166"/>
      <c r="DI28" s="166"/>
      <c r="DJ28" s="166">
        <v>0</v>
      </c>
      <c r="DK28" s="166"/>
      <c r="DL28" s="167"/>
      <c r="DM28" s="227" t="s">
        <v>54</v>
      </c>
      <c r="DN28" s="50"/>
      <c r="DO28" s="166">
        <v>0</v>
      </c>
      <c r="DP28" s="166"/>
      <c r="DQ28" s="166"/>
      <c r="DR28" s="166">
        <v>0</v>
      </c>
      <c r="DS28" s="166"/>
      <c r="DT28" s="167"/>
      <c r="DU28" s="227"/>
      <c r="DV28" s="50"/>
      <c r="DW28" s="166">
        <v>0</v>
      </c>
      <c r="DX28" s="166"/>
      <c r="DY28" s="166"/>
      <c r="DZ28" s="166">
        <v>0</v>
      </c>
      <c r="EA28" s="166"/>
      <c r="EB28" s="167"/>
      <c r="EC28" s="227"/>
      <c r="ED28" s="50"/>
      <c r="EE28" s="166">
        <v>0</v>
      </c>
      <c r="EF28" s="166"/>
      <c r="EG28" s="166"/>
      <c r="EH28" s="166">
        <v>0</v>
      </c>
      <c r="EI28" s="166"/>
      <c r="EJ28" s="167"/>
      <c r="EK28" s="227"/>
      <c r="EL28" s="50"/>
      <c r="EM28" s="166">
        <v>0</v>
      </c>
      <c r="EN28" s="166"/>
      <c r="EO28" s="166"/>
      <c r="EP28" s="166">
        <v>0</v>
      </c>
      <c r="EQ28" s="166"/>
      <c r="ER28" s="167"/>
      <c r="ES28" s="227"/>
      <c r="ET28" s="50"/>
      <c r="EU28" s="166">
        <v>0</v>
      </c>
      <c r="EV28" s="166"/>
      <c r="EW28" s="166"/>
      <c r="EX28" s="166">
        <v>0</v>
      </c>
      <c r="EY28" s="166"/>
      <c r="EZ28" s="167"/>
      <c r="FA28" s="227"/>
      <c r="FB28" s="50"/>
      <c r="FC28" s="166">
        <v>0</v>
      </c>
      <c r="FD28" s="166"/>
      <c r="FE28" s="166"/>
      <c r="FF28" s="166">
        <v>0</v>
      </c>
      <c r="FG28" s="166"/>
      <c r="FH28" s="167"/>
      <c r="FI28" s="227"/>
      <c r="FJ28" s="50"/>
      <c r="FK28" s="45" t="s">
        <v>111</v>
      </c>
      <c r="FL28" s="45"/>
      <c r="FM28" s="45"/>
      <c r="FN28" s="45" t="s">
        <v>111</v>
      </c>
      <c r="FO28" s="45"/>
      <c r="FP28" s="180"/>
      <c r="FQ28" s="227"/>
      <c r="FR28" s="50"/>
      <c r="FS28" s="166">
        <v>0</v>
      </c>
      <c r="FT28" s="166"/>
      <c r="FU28" s="166"/>
      <c r="FV28" s="166">
        <v>0</v>
      </c>
      <c r="FW28" s="166"/>
      <c r="FX28" s="167"/>
      <c r="FY28" s="227" t="s">
        <v>54</v>
      </c>
      <c r="FZ28" s="50"/>
      <c r="GA28" s="166">
        <v>0</v>
      </c>
      <c r="GB28" s="166"/>
      <c r="GC28" s="166"/>
      <c r="GD28" s="166">
        <v>0</v>
      </c>
      <c r="GE28" s="166"/>
      <c r="GF28" s="167"/>
      <c r="GG28" s="227"/>
      <c r="GH28" s="50"/>
      <c r="GI28" s="166">
        <v>0</v>
      </c>
      <c r="GJ28" s="166"/>
      <c r="GK28" s="166"/>
      <c r="GL28" s="166">
        <v>0</v>
      </c>
      <c r="GM28" s="166"/>
      <c r="GN28" s="167"/>
      <c r="GO28" s="227"/>
      <c r="GP28" s="50"/>
      <c r="GQ28" s="166">
        <v>0</v>
      </c>
      <c r="GR28" s="166"/>
      <c r="GS28" s="166"/>
      <c r="GT28" s="166">
        <v>0</v>
      </c>
      <c r="GU28" s="166"/>
      <c r="GV28" s="167"/>
    </row>
    <row r="29" spans="1:204" s="16" customFormat="1" x14ac:dyDescent="0.2">
      <c r="A29" s="225" t="s">
        <v>112</v>
      </c>
      <c r="B29" s="226"/>
      <c r="C29" s="226"/>
      <c r="D29" s="226"/>
      <c r="E29" s="14"/>
      <c r="F29" s="14"/>
      <c r="G29" s="14"/>
      <c r="H29" s="14"/>
      <c r="I29" s="14"/>
      <c r="J29" s="14"/>
      <c r="K29" s="14"/>
      <c r="L29" s="15"/>
      <c r="M29" s="227"/>
      <c r="N29" s="50"/>
      <c r="O29" s="50"/>
      <c r="P29" s="50"/>
      <c r="Q29" s="50"/>
      <c r="R29" s="50"/>
      <c r="S29" s="50"/>
      <c r="T29" s="202"/>
      <c r="U29" s="227"/>
      <c r="V29" s="50"/>
      <c r="W29" s="50"/>
      <c r="X29" s="50"/>
      <c r="Y29" s="50"/>
      <c r="Z29" s="50"/>
      <c r="AA29" s="50"/>
      <c r="AB29" s="202"/>
      <c r="AC29" s="227"/>
      <c r="AD29" s="50"/>
      <c r="AE29" s="50"/>
      <c r="AF29" s="50"/>
      <c r="AG29" s="50"/>
      <c r="AH29" s="50"/>
      <c r="AI29" s="50"/>
      <c r="AJ29" s="202"/>
      <c r="AK29" s="227"/>
      <c r="AL29" s="50"/>
      <c r="AM29" s="50"/>
      <c r="AN29" s="50"/>
      <c r="AO29" s="50"/>
      <c r="AP29" s="50"/>
      <c r="AQ29" s="50"/>
      <c r="AR29" s="202"/>
      <c r="AS29" s="227"/>
      <c r="AT29" s="50"/>
      <c r="AU29" s="50"/>
      <c r="AV29" s="50"/>
      <c r="AW29" s="50"/>
      <c r="AX29" s="50"/>
      <c r="AY29" s="50"/>
      <c r="AZ29" s="202"/>
      <c r="BA29" s="227" t="s">
        <v>54</v>
      </c>
      <c r="BB29" s="50"/>
      <c r="BC29" s="50" t="s">
        <v>111</v>
      </c>
      <c r="BD29" s="50"/>
      <c r="BE29" s="50"/>
      <c r="BF29" s="50" t="s">
        <v>111</v>
      </c>
      <c r="BG29" s="50"/>
      <c r="BH29" s="202"/>
      <c r="BI29" s="227"/>
      <c r="BJ29" s="50"/>
      <c r="BK29" s="50"/>
      <c r="BL29" s="50"/>
      <c r="BM29" s="50"/>
      <c r="BN29" s="50"/>
      <c r="BO29" s="50"/>
      <c r="BP29" s="202"/>
      <c r="BQ29" s="227"/>
      <c r="BR29" s="50"/>
      <c r="BS29" s="50"/>
      <c r="BT29" s="50"/>
      <c r="BU29" s="50"/>
      <c r="BV29" s="50"/>
      <c r="BW29" s="50"/>
      <c r="BX29" s="202"/>
      <c r="BY29" s="227"/>
      <c r="BZ29" s="50"/>
      <c r="CA29" s="50"/>
      <c r="CB29" s="50"/>
      <c r="CC29" s="50"/>
      <c r="CD29" s="50"/>
      <c r="CE29" s="50"/>
      <c r="CF29" s="202"/>
      <c r="CG29" s="227"/>
      <c r="CH29" s="50"/>
      <c r="CI29" s="50"/>
      <c r="CJ29" s="50"/>
      <c r="CK29" s="50"/>
      <c r="CL29" s="50"/>
      <c r="CM29" s="50"/>
      <c r="CN29" s="202"/>
      <c r="CO29" s="227"/>
      <c r="CP29" s="50"/>
      <c r="CQ29" s="50"/>
      <c r="CR29" s="50"/>
      <c r="CS29" s="50"/>
      <c r="CT29" s="50"/>
      <c r="CU29" s="50"/>
      <c r="CV29" s="202"/>
      <c r="CW29" s="227" t="s">
        <v>54</v>
      </c>
      <c r="CX29" s="50"/>
      <c r="CY29" s="50"/>
      <c r="CZ29" s="50"/>
      <c r="DA29" s="50"/>
      <c r="DB29" s="50"/>
      <c r="DC29" s="50"/>
      <c r="DD29" s="202"/>
      <c r="DE29" s="227" t="s">
        <v>54</v>
      </c>
      <c r="DF29" s="50"/>
      <c r="DG29" s="50"/>
      <c r="DH29" s="50"/>
      <c r="DI29" s="50"/>
      <c r="DJ29" s="50"/>
      <c r="DK29" s="50"/>
      <c r="DL29" s="202"/>
      <c r="DM29" s="227" t="s">
        <v>54</v>
      </c>
      <c r="DN29" s="50"/>
      <c r="DO29" s="50"/>
      <c r="DP29" s="50"/>
      <c r="DQ29" s="50"/>
      <c r="DR29" s="50"/>
      <c r="DS29" s="50"/>
      <c r="DT29" s="202"/>
      <c r="DU29" s="227"/>
      <c r="DV29" s="50"/>
      <c r="DW29" s="50"/>
      <c r="DX29" s="50"/>
      <c r="DY29" s="50"/>
      <c r="DZ29" s="50"/>
      <c r="EA29" s="50"/>
      <c r="EB29" s="202"/>
      <c r="EC29" s="227"/>
      <c r="ED29" s="50"/>
      <c r="EE29" s="50"/>
      <c r="EF29" s="50"/>
      <c r="EG29" s="50"/>
      <c r="EH29" s="50"/>
      <c r="EI29" s="50"/>
      <c r="EJ29" s="202"/>
      <c r="EK29" s="227"/>
      <c r="EL29" s="50"/>
      <c r="EM29" s="50"/>
      <c r="EN29" s="50"/>
      <c r="EO29" s="50"/>
      <c r="EP29" s="50"/>
      <c r="EQ29" s="50"/>
      <c r="ER29" s="202"/>
      <c r="ES29" s="227"/>
      <c r="ET29" s="50"/>
      <c r="EU29" s="50"/>
      <c r="EV29" s="50"/>
      <c r="EW29" s="50"/>
      <c r="EX29" s="50"/>
      <c r="EY29" s="50"/>
      <c r="EZ29" s="202"/>
      <c r="FA29" s="227"/>
      <c r="FB29" s="50"/>
      <c r="FC29" s="50"/>
      <c r="FD29" s="50"/>
      <c r="FE29" s="50"/>
      <c r="FF29" s="50"/>
      <c r="FG29" s="50"/>
      <c r="FH29" s="202"/>
      <c r="FI29" s="227"/>
      <c r="FJ29" s="50"/>
      <c r="FK29" s="50"/>
      <c r="FL29" s="50"/>
      <c r="FM29" s="50"/>
      <c r="FN29" s="50"/>
      <c r="FO29" s="50"/>
      <c r="FP29" s="202"/>
      <c r="FQ29" s="227"/>
      <c r="FR29" s="50"/>
      <c r="FS29" s="50"/>
      <c r="FT29" s="50"/>
      <c r="FU29" s="50"/>
      <c r="FV29" s="50"/>
      <c r="FW29" s="50"/>
      <c r="FX29" s="202"/>
      <c r="FY29" s="227" t="s">
        <v>54</v>
      </c>
      <c r="FZ29" s="50"/>
      <c r="GA29" s="50"/>
      <c r="GB29" s="50"/>
      <c r="GC29" s="50"/>
      <c r="GD29" s="50"/>
      <c r="GE29" s="50"/>
      <c r="GF29" s="202"/>
      <c r="GG29" s="227"/>
      <c r="GH29" s="50"/>
      <c r="GI29" s="50"/>
      <c r="GJ29" s="50"/>
      <c r="GK29" s="50"/>
      <c r="GL29" s="50"/>
      <c r="GM29" s="50"/>
      <c r="GN29" s="202"/>
      <c r="GO29" s="227"/>
      <c r="GP29" s="50"/>
      <c r="GQ29" s="50"/>
      <c r="GR29" s="50"/>
      <c r="GS29" s="50"/>
      <c r="GT29" s="50"/>
      <c r="GU29" s="50"/>
      <c r="GV29" s="202"/>
    </row>
    <row r="30" spans="1:204" s="16" customFormat="1" x14ac:dyDescent="0.2">
      <c r="A30" s="225" t="s">
        <v>113</v>
      </c>
      <c r="B30" s="226"/>
      <c r="C30" s="226"/>
      <c r="D30" s="226"/>
      <c r="E30" s="14">
        <v>46.8</v>
      </c>
      <c r="F30" s="14">
        <v>0.5</v>
      </c>
      <c r="G30" s="14">
        <v>48.7</v>
      </c>
      <c r="H30" s="14">
        <v>60</v>
      </c>
      <c r="I30" s="14"/>
      <c r="J30" s="14"/>
      <c r="K30" s="14"/>
      <c r="L30" s="15"/>
      <c r="M30" s="227"/>
      <c r="N30" s="50"/>
      <c r="O30" s="45" t="s">
        <v>111</v>
      </c>
      <c r="P30" s="45"/>
      <c r="Q30" s="45"/>
      <c r="R30" s="45" t="s">
        <v>111</v>
      </c>
      <c r="S30" s="45"/>
      <c r="T30" s="180"/>
      <c r="U30" s="227"/>
      <c r="V30" s="50"/>
      <c r="W30" s="45" t="s">
        <v>111</v>
      </c>
      <c r="X30" s="45"/>
      <c r="Y30" s="45"/>
      <c r="Z30" s="45" t="s">
        <v>111</v>
      </c>
      <c r="AA30" s="45"/>
      <c r="AB30" s="180"/>
      <c r="AC30" s="227"/>
      <c r="AD30" s="50"/>
      <c r="AE30" s="45" t="s">
        <v>111</v>
      </c>
      <c r="AF30" s="45"/>
      <c r="AG30" s="45"/>
      <c r="AH30" s="45" t="s">
        <v>111</v>
      </c>
      <c r="AI30" s="45"/>
      <c r="AJ30" s="180"/>
      <c r="AK30" s="227"/>
      <c r="AL30" s="50"/>
      <c r="AM30" s="45" t="s">
        <v>111</v>
      </c>
      <c r="AN30" s="45"/>
      <c r="AO30" s="45"/>
      <c r="AP30" s="45" t="s">
        <v>111</v>
      </c>
      <c r="AQ30" s="45"/>
      <c r="AR30" s="180"/>
      <c r="AS30" s="227"/>
      <c r="AT30" s="50"/>
      <c r="AU30" s="45" t="s">
        <v>111</v>
      </c>
      <c r="AV30" s="45"/>
      <c r="AW30" s="45"/>
      <c r="AX30" s="45" t="s">
        <v>111</v>
      </c>
      <c r="AY30" s="45"/>
      <c r="AZ30" s="180"/>
      <c r="BA30" s="227" t="s">
        <v>54</v>
      </c>
      <c r="BB30" s="50"/>
      <c r="BC30" s="228" t="s">
        <v>111</v>
      </c>
      <c r="BD30" s="229"/>
      <c r="BE30" s="230"/>
      <c r="BF30" s="228" t="s">
        <v>111</v>
      </c>
      <c r="BG30" s="229"/>
      <c r="BH30" s="231"/>
      <c r="BI30" s="227"/>
      <c r="BJ30" s="50"/>
      <c r="BK30" s="45" t="s">
        <v>111</v>
      </c>
      <c r="BL30" s="45"/>
      <c r="BM30" s="45"/>
      <c r="BN30" s="45" t="s">
        <v>111</v>
      </c>
      <c r="BO30" s="45"/>
      <c r="BP30" s="180"/>
      <c r="BQ30" s="227"/>
      <c r="BR30" s="50"/>
      <c r="BS30" s="45" t="s">
        <v>111</v>
      </c>
      <c r="BT30" s="45"/>
      <c r="BU30" s="45"/>
      <c r="BV30" s="45" t="s">
        <v>111</v>
      </c>
      <c r="BW30" s="45"/>
      <c r="BX30" s="180"/>
      <c r="BY30" s="227"/>
      <c r="BZ30" s="50"/>
      <c r="CA30" s="45" t="s">
        <v>111</v>
      </c>
      <c r="CB30" s="45"/>
      <c r="CC30" s="45"/>
      <c r="CD30" s="45" t="s">
        <v>111</v>
      </c>
      <c r="CE30" s="45"/>
      <c r="CF30" s="180"/>
      <c r="CG30" s="227"/>
      <c r="CH30" s="50"/>
      <c r="CI30" s="45" t="s">
        <v>111</v>
      </c>
      <c r="CJ30" s="45"/>
      <c r="CK30" s="45"/>
      <c r="CL30" s="45" t="s">
        <v>111</v>
      </c>
      <c r="CM30" s="45"/>
      <c r="CN30" s="180"/>
      <c r="CO30" s="227"/>
      <c r="CP30" s="50"/>
      <c r="CQ30" s="45" t="s">
        <v>111</v>
      </c>
      <c r="CR30" s="45"/>
      <c r="CS30" s="45"/>
      <c r="CT30" s="45" t="s">
        <v>111</v>
      </c>
      <c r="CU30" s="45"/>
      <c r="CV30" s="180"/>
      <c r="CW30" s="227" t="s">
        <v>54</v>
      </c>
      <c r="CX30" s="50"/>
      <c r="CY30" s="45" t="s">
        <v>111</v>
      </c>
      <c r="CZ30" s="45"/>
      <c r="DA30" s="45"/>
      <c r="DB30" s="45" t="s">
        <v>111</v>
      </c>
      <c r="DC30" s="45"/>
      <c r="DD30" s="180"/>
      <c r="DE30" s="227" t="s">
        <v>54</v>
      </c>
      <c r="DF30" s="50"/>
      <c r="DG30" s="45" t="s">
        <v>111</v>
      </c>
      <c r="DH30" s="45"/>
      <c r="DI30" s="45"/>
      <c r="DJ30" s="45" t="s">
        <v>111</v>
      </c>
      <c r="DK30" s="45"/>
      <c r="DL30" s="180"/>
      <c r="DM30" s="227" t="s">
        <v>54</v>
      </c>
      <c r="DN30" s="50"/>
      <c r="DO30" s="45" t="s">
        <v>111</v>
      </c>
      <c r="DP30" s="45"/>
      <c r="DQ30" s="45"/>
      <c r="DR30" s="45" t="s">
        <v>111</v>
      </c>
      <c r="DS30" s="45"/>
      <c r="DT30" s="180"/>
      <c r="DU30" s="227"/>
      <c r="DV30" s="50"/>
      <c r="DW30" s="45" t="s">
        <v>111</v>
      </c>
      <c r="DX30" s="45"/>
      <c r="DY30" s="45"/>
      <c r="DZ30" s="45" t="s">
        <v>111</v>
      </c>
      <c r="EA30" s="45"/>
      <c r="EB30" s="180"/>
      <c r="EC30" s="227"/>
      <c r="ED30" s="50"/>
      <c r="EE30" s="45" t="s">
        <v>111</v>
      </c>
      <c r="EF30" s="45"/>
      <c r="EG30" s="45"/>
      <c r="EH30" s="45" t="s">
        <v>111</v>
      </c>
      <c r="EI30" s="45"/>
      <c r="EJ30" s="180"/>
      <c r="EK30" s="227"/>
      <c r="EL30" s="50"/>
      <c r="EM30" s="45" t="s">
        <v>111</v>
      </c>
      <c r="EN30" s="45"/>
      <c r="EO30" s="45"/>
      <c r="EP30" s="45" t="s">
        <v>111</v>
      </c>
      <c r="EQ30" s="45"/>
      <c r="ER30" s="180"/>
      <c r="ES30" s="227"/>
      <c r="ET30" s="50"/>
      <c r="EU30" s="45" t="s">
        <v>111</v>
      </c>
      <c r="EV30" s="45"/>
      <c r="EW30" s="45"/>
      <c r="EX30" s="45" t="s">
        <v>111</v>
      </c>
      <c r="EY30" s="45"/>
      <c r="EZ30" s="180"/>
      <c r="FA30" s="227"/>
      <c r="FB30" s="50"/>
      <c r="FC30" s="45" t="s">
        <v>111</v>
      </c>
      <c r="FD30" s="45"/>
      <c r="FE30" s="45"/>
      <c r="FF30" s="45" t="s">
        <v>111</v>
      </c>
      <c r="FG30" s="45"/>
      <c r="FH30" s="180"/>
      <c r="FI30" s="227"/>
      <c r="FJ30" s="50"/>
      <c r="FK30" s="45" t="s">
        <v>111</v>
      </c>
      <c r="FL30" s="45"/>
      <c r="FM30" s="45"/>
      <c r="FN30" s="45" t="s">
        <v>111</v>
      </c>
      <c r="FO30" s="45"/>
      <c r="FP30" s="180"/>
      <c r="FQ30" s="227"/>
      <c r="FR30" s="50"/>
      <c r="FS30" s="45" t="s">
        <v>111</v>
      </c>
      <c r="FT30" s="45"/>
      <c r="FU30" s="45"/>
      <c r="FV30" s="45" t="s">
        <v>111</v>
      </c>
      <c r="FW30" s="45"/>
      <c r="FX30" s="180"/>
      <c r="FY30" s="227" t="s">
        <v>54</v>
      </c>
      <c r="FZ30" s="50"/>
      <c r="GA30" s="45" t="s">
        <v>111</v>
      </c>
      <c r="GB30" s="45"/>
      <c r="GC30" s="45"/>
      <c r="GD30" s="45" t="s">
        <v>111</v>
      </c>
      <c r="GE30" s="45"/>
      <c r="GF30" s="180"/>
      <c r="GG30" s="227"/>
      <c r="GH30" s="50"/>
      <c r="GI30" s="45" t="s">
        <v>111</v>
      </c>
      <c r="GJ30" s="45"/>
      <c r="GK30" s="45"/>
      <c r="GL30" s="45" t="s">
        <v>111</v>
      </c>
      <c r="GM30" s="45"/>
      <c r="GN30" s="180"/>
      <c r="GO30" s="227"/>
      <c r="GP30" s="50"/>
      <c r="GQ30" s="45" t="s">
        <v>111</v>
      </c>
      <c r="GR30" s="45"/>
      <c r="GS30" s="45"/>
      <c r="GT30" s="45" t="s">
        <v>111</v>
      </c>
      <c r="GU30" s="45"/>
      <c r="GV30" s="180"/>
    </row>
    <row r="31" spans="1:204" s="16" customFormat="1" x14ac:dyDescent="0.2">
      <c r="A31" s="225" t="s">
        <v>114</v>
      </c>
      <c r="B31" s="226"/>
      <c r="C31" s="226"/>
      <c r="D31" s="226"/>
      <c r="E31" s="14"/>
      <c r="F31" s="14"/>
      <c r="G31" s="14"/>
      <c r="H31" s="14"/>
      <c r="I31" s="14"/>
      <c r="J31" s="14"/>
      <c r="K31" s="14"/>
      <c r="L31" s="15"/>
      <c r="M31" s="227"/>
      <c r="N31" s="50"/>
      <c r="O31" s="45" t="s">
        <v>111</v>
      </c>
      <c r="P31" s="45"/>
      <c r="Q31" s="45"/>
      <c r="R31" s="45" t="s">
        <v>111</v>
      </c>
      <c r="S31" s="45"/>
      <c r="T31" s="180"/>
      <c r="U31" s="227"/>
      <c r="V31" s="50"/>
      <c r="W31" s="45" t="s">
        <v>111</v>
      </c>
      <c r="X31" s="45"/>
      <c r="Y31" s="45"/>
      <c r="Z31" s="45" t="s">
        <v>111</v>
      </c>
      <c r="AA31" s="45"/>
      <c r="AB31" s="180"/>
      <c r="AC31" s="227"/>
      <c r="AD31" s="50"/>
      <c r="AE31" s="45" t="s">
        <v>111</v>
      </c>
      <c r="AF31" s="45"/>
      <c r="AG31" s="45"/>
      <c r="AH31" s="45" t="s">
        <v>111</v>
      </c>
      <c r="AI31" s="45"/>
      <c r="AJ31" s="180"/>
      <c r="AK31" s="227"/>
      <c r="AL31" s="50"/>
      <c r="AM31" s="45" t="s">
        <v>111</v>
      </c>
      <c r="AN31" s="45"/>
      <c r="AO31" s="45"/>
      <c r="AP31" s="45" t="s">
        <v>111</v>
      </c>
      <c r="AQ31" s="45"/>
      <c r="AR31" s="180"/>
      <c r="AS31" s="227"/>
      <c r="AT31" s="50"/>
      <c r="AU31" s="45" t="s">
        <v>111</v>
      </c>
      <c r="AV31" s="45"/>
      <c r="AW31" s="45"/>
      <c r="AX31" s="45" t="s">
        <v>111</v>
      </c>
      <c r="AY31" s="45"/>
      <c r="AZ31" s="180"/>
      <c r="BA31" s="227" t="s">
        <v>54</v>
      </c>
      <c r="BB31" s="50"/>
      <c r="BC31" s="228" t="s">
        <v>111</v>
      </c>
      <c r="BD31" s="229"/>
      <c r="BE31" s="230"/>
      <c r="BF31" s="228" t="s">
        <v>111</v>
      </c>
      <c r="BG31" s="229"/>
      <c r="BH31" s="231"/>
      <c r="BI31" s="227"/>
      <c r="BJ31" s="50"/>
      <c r="BK31" s="45" t="s">
        <v>111</v>
      </c>
      <c r="BL31" s="45"/>
      <c r="BM31" s="45"/>
      <c r="BN31" s="45" t="s">
        <v>111</v>
      </c>
      <c r="BO31" s="45"/>
      <c r="BP31" s="180"/>
      <c r="BQ31" s="227"/>
      <c r="BR31" s="50"/>
      <c r="BS31" s="45" t="s">
        <v>111</v>
      </c>
      <c r="BT31" s="45"/>
      <c r="BU31" s="45"/>
      <c r="BV31" s="45" t="s">
        <v>111</v>
      </c>
      <c r="BW31" s="45"/>
      <c r="BX31" s="180"/>
      <c r="BY31" s="227"/>
      <c r="BZ31" s="50"/>
      <c r="CA31" s="45" t="s">
        <v>111</v>
      </c>
      <c r="CB31" s="45"/>
      <c r="CC31" s="45"/>
      <c r="CD31" s="45" t="s">
        <v>111</v>
      </c>
      <c r="CE31" s="45"/>
      <c r="CF31" s="180"/>
      <c r="CG31" s="227"/>
      <c r="CH31" s="50"/>
      <c r="CI31" s="45" t="s">
        <v>111</v>
      </c>
      <c r="CJ31" s="45"/>
      <c r="CK31" s="45"/>
      <c r="CL31" s="45" t="s">
        <v>111</v>
      </c>
      <c r="CM31" s="45"/>
      <c r="CN31" s="180"/>
      <c r="CO31" s="227"/>
      <c r="CP31" s="50"/>
      <c r="CQ31" s="45" t="s">
        <v>111</v>
      </c>
      <c r="CR31" s="45"/>
      <c r="CS31" s="45"/>
      <c r="CT31" s="45" t="s">
        <v>111</v>
      </c>
      <c r="CU31" s="45"/>
      <c r="CV31" s="180"/>
      <c r="CW31" s="227" t="s">
        <v>54</v>
      </c>
      <c r="CX31" s="50"/>
      <c r="CY31" s="45" t="s">
        <v>111</v>
      </c>
      <c r="CZ31" s="45"/>
      <c r="DA31" s="45"/>
      <c r="DB31" s="45" t="s">
        <v>111</v>
      </c>
      <c r="DC31" s="45"/>
      <c r="DD31" s="180"/>
      <c r="DE31" s="227" t="s">
        <v>54</v>
      </c>
      <c r="DF31" s="50"/>
      <c r="DG31" s="45" t="s">
        <v>111</v>
      </c>
      <c r="DH31" s="45"/>
      <c r="DI31" s="45"/>
      <c r="DJ31" s="45" t="s">
        <v>111</v>
      </c>
      <c r="DK31" s="45"/>
      <c r="DL31" s="180"/>
      <c r="DM31" s="227" t="s">
        <v>54</v>
      </c>
      <c r="DN31" s="50"/>
      <c r="DO31" s="45" t="s">
        <v>111</v>
      </c>
      <c r="DP31" s="45"/>
      <c r="DQ31" s="45"/>
      <c r="DR31" s="45" t="s">
        <v>111</v>
      </c>
      <c r="DS31" s="45"/>
      <c r="DT31" s="180"/>
      <c r="DU31" s="227"/>
      <c r="DV31" s="50"/>
      <c r="DW31" s="45" t="s">
        <v>111</v>
      </c>
      <c r="DX31" s="45"/>
      <c r="DY31" s="45"/>
      <c r="DZ31" s="45" t="s">
        <v>111</v>
      </c>
      <c r="EA31" s="45"/>
      <c r="EB31" s="180"/>
      <c r="EC31" s="227"/>
      <c r="ED31" s="50"/>
      <c r="EE31" s="45" t="s">
        <v>111</v>
      </c>
      <c r="EF31" s="45"/>
      <c r="EG31" s="45"/>
      <c r="EH31" s="45" t="s">
        <v>111</v>
      </c>
      <c r="EI31" s="45"/>
      <c r="EJ31" s="180"/>
      <c r="EK31" s="227"/>
      <c r="EL31" s="50"/>
      <c r="EM31" s="45" t="s">
        <v>111</v>
      </c>
      <c r="EN31" s="45"/>
      <c r="EO31" s="45"/>
      <c r="EP31" s="45" t="s">
        <v>111</v>
      </c>
      <c r="EQ31" s="45"/>
      <c r="ER31" s="180"/>
      <c r="ES31" s="227"/>
      <c r="ET31" s="50"/>
      <c r="EU31" s="45" t="s">
        <v>111</v>
      </c>
      <c r="EV31" s="45"/>
      <c r="EW31" s="45"/>
      <c r="EX31" s="45" t="s">
        <v>111</v>
      </c>
      <c r="EY31" s="45"/>
      <c r="EZ31" s="180"/>
      <c r="FA31" s="227"/>
      <c r="FB31" s="50"/>
      <c r="FC31" s="45" t="s">
        <v>111</v>
      </c>
      <c r="FD31" s="45"/>
      <c r="FE31" s="45"/>
      <c r="FF31" s="45" t="s">
        <v>111</v>
      </c>
      <c r="FG31" s="45"/>
      <c r="FH31" s="180"/>
      <c r="FI31" s="227"/>
      <c r="FJ31" s="50"/>
      <c r="FK31" s="45" t="s">
        <v>111</v>
      </c>
      <c r="FL31" s="45"/>
      <c r="FM31" s="45"/>
      <c r="FN31" s="45" t="s">
        <v>111</v>
      </c>
      <c r="FO31" s="45"/>
      <c r="FP31" s="180"/>
      <c r="FQ31" s="227"/>
      <c r="FR31" s="50"/>
      <c r="FS31" s="45" t="s">
        <v>111</v>
      </c>
      <c r="FT31" s="45"/>
      <c r="FU31" s="45"/>
      <c r="FV31" s="45" t="s">
        <v>111</v>
      </c>
      <c r="FW31" s="45"/>
      <c r="FX31" s="180"/>
      <c r="FY31" s="227" t="s">
        <v>54</v>
      </c>
      <c r="FZ31" s="50"/>
      <c r="GA31" s="45" t="s">
        <v>111</v>
      </c>
      <c r="GB31" s="45"/>
      <c r="GC31" s="45"/>
      <c r="GD31" s="45" t="s">
        <v>111</v>
      </c>
      <c r="GE31" s="45"/>
      <c r="GF31" s="180"/>
      <c r="GG31" s="227"/>
      <c r="GH31" s="50"/>
      <c r="GI31" s="45" t="s">
        <v>111</v>
      </c>
      <c r="GJ31" s="45"/>
      <c r="GK31" s="45"/>
      <c r="GL31" s="45" t="s">
        <v>111</v>
      </c>
      <c r="GM31" s="45"/>
      <c r="GN31" s="180"/>
      <c r="GO31" s="227"/>
      <c r="GP31" s="50"/>
      <c r="GQ31" s="45" t="s">
        <v>111</v>
      </c>
      <c r="GR31" s="45"/>
      <c r="GS31" s="45"/>
      <c r="GT31" s="45" t="s">
        <v>111</v>
      </c>
      <c r="GU31" s="45"/>
      <c r="GV31" s="180"/>
    </row>
    <row r="32" spans="1:204" s="16" customFormat="1" x14ac:dyDescent="0.2">
      <c r="A32" s="225" t="s">
        <v>115</v>
      </c>
      <c r="B32" s="226"/>
      <c r="C32" s="226"/>
      <c r="D32" s="226"/>
      <c r="E32" s="14">
        <v>46.8</v>
      </c>
      <c r="F32" s="14">
        <v>0.5</v>
      </c>
      <c r="G32" s="14">
        <v>48.7</v>
      </c>
      <c r="H32" s="14">
        <v>60</v>
      </c>
      <c r="I32" s="14"/>
      <c r="J32" s="14"/>
      <c r="K32" s="14"/>
      <c r="L32" s="15"/>
      <c r="M32" s="227"/>
      <c r="N32" s="50"/>
      <c r="O32" s="45" t="s">
        <v>111</v>
      </c>
      <c r="P32" s="45"/>
      <c r="Q32" s="45"/>
      <c r="R32" s="45" t="s">
        <v>111</v>
      </c>
      <c r="S32" s="45"/>
      <c r="T32" s="180"/>
      <c r="U32" s="227"/>
      <c r="V32" s="50"/>
      <c r="W32" s="45" t="s">
        <v>111</v>
      </c>
      <c r="X32" s="45"/>
      <c r="Y32" s="45"/>
      <c r="Z32" s="45" t="s">
        <v>111</v>
      </c>
      <c r="AA32" s="45"/>
      <c r="AB32" s="180"/>
      <c r="AC32" s="227"/>
      <c r="AD32" s="50"/>
      <c r="AE32" s="45" t="s">
        <v>111</v>
      </c>
      <c r="AF32" s="45"/>
      <c r="AG32" s="45"/>
      <c r="AH32" s="45" t="s">
        <v>111</v>
      </c>
      <c r="AI32" s="45"/>
      <c r="AJ32" s="180"/>
      <c r="AK32" s="227"/>
      <c r="AL32" s="50"/>
      <c r="AM32" s="45" t="s">
        <v>111</v>
      </c>
      <c r="AN32" s="45"/>
      <c r="AO32" s="45"/>
      <c r="AP32" s="45" t="s">
        <v>111</v>
      </c>
      <c r="AQ32" s="45"/>
      <c r="AR32" s="180"/>
      <c r="AS32" s="227"/>
      <c r="AT32" s="50"/>
      <c r="AU32" s="45" t="s">
        <v>111</v>
      </c>
      <c r="AV32" s="45"/>
      <c r="AW32" s="45"/>
      <c r="AX32" s="45" t="s">
        <v>111</v>
      </c>
      <c r="AY32" s="45"/>
      <c r="AZ32" s="180"/>
      <c r="BA32" s="232">
        <v>35.228000000000002</v>
      </c>
      <c r="BB32" s="233"/>
      <c r="BC32" s="228">
        <v>0.57900000000000007</v>
      </c>
      <c r="BD32" s="229">
        <v>1.7999999999999999E-2</v>
      </c>
      <c r="BE32" s="230">
        <v>1.7999999999999999E-2</v>
      </c>
      <c r="BF32" s="228">
        <v>0.39600000000000002</v>
      </c>
      <c r="BG32" s="229">
        <v>1.7999999999999999E-2</v>
      </c>
      <c r="BH32" s="231">
        <v>1.7999999999999999E-2</v>
      </c>
      <c r="BI32" s="227"/>
      <c r="BJ32" s="50"/>
      <c r="BK32" s="45" t="s">
        <v>111</v>
      </c>
      <c r="BL32" s="45"/>
      <c r="BM32" s="45"/>
      <c r="BN32" s="45" t="s">
        <v>111</v>
      </c>
      <c r="BO32" s="45"/>
      <c r="BP32" s="180"/>
      <c r="BQ32" s="227"/>
      <c r="BR32" s="50"/>
      <c r="BS32" s="45" t="s">
        <v>111</v>
      </c>
      <c r="BT32" s="45"/>
      <c r="BU32" s="45"/>
      <c r="BV32" s="45" t="s">
        <v>111</v>
      </c>
      <c r="BW32" s="45"/>
      <c r="BX32" s="180"/>
      <c r="BY32" s="227"/>
      <c r="BZ32" s="50"/>
      <c r="CA32" s="45" t="s">
        <v>111</v>
      </c>
      <c r="CB32" s="45"/>
      <c r="CC32" s="45"/>
      <c r="CD32" s="45" t="s">
        <v>111</v>
      </c>
      <c r="CE32" s="45"/>
      <c r="CF32" s="180"/>
      <c r="CG32" s="227"/>
      <c r="CH32" s="50"/>
      <c r="CI32" s="45" t="s">
        <v>111</v>
      </c>
      <c r="CJ32" s="45"/>
      <c r="CK32" s="45"/>
      <c r="CL32" s="45" t="s">
        <v>111</v>
      </c>
      <c r="CM32" s="45"/>
      <c r="CN32" s="180"/>
      <c r="CO32" s="227"/>
      <c r="CP32" s="50"/>
      <c r="CQ32" s="45" t="s">
        <v>111</v>
      </c>
      <c r="CR32" s="45"/>
      <c r="CS32" s="45"/>
      <c r="CT32" s="45" t="s">
        <v>111</v>
      </c>
      <c r="CU32" s="45"/>
      <c r="CV32" s="180"/>
      <c r="CW32" s="227">
        <v>69.361000000000004</v>
      </c>
      <c r="CX32" s="50"/>
      <c r="CY32" s="45">
        <v>0.67700000000000005</v>
      </c>
      <c r="CZ32" s="45">
        <v>1.7999999999999999E-2</v>
      </c>
      <c r="DA32" s="45">
        <v>1.7999999999999999E-2</v>
      </c>
      <c r="DB32" s="45">
        <v>0.746</v>
      </c>
      <c r="DC32" s="45">
        <v>1.7999999999999999E-2</v>
      </c>
      <c r="DD32" s="180">
        <v>1.7999999999999999E-2</v>
      </c>
      <c r="DE32" s="227">
        <v>70.254999999999995</v>
      </c>
      <c r="DF32" s="50"/>
      <c r="DG32" s="45">
        <v>0.70599999999999996</v>
      </c>
      <c r="DH32" s="45">
        <v>1.7999999999999999E-2</v>
      </c>
      <c r="DI32" s="45">
        <v>1.7999999999999999E-2</v>
      </c>
      <c r="DJ32" s="45">
        <v>0.72899999999999998</v>
      </c>
      <c r="DK32" s="45">
        <v>1.7999999999999999E-2</v>
      </c>
      <c r="DL32" s="180">
        <v>1.7999999999999999E-2</v>
      </c>
      <c r="DM32" s="227">
        <v>65.23</v>
      </c>
      <c r="DN32" s="50"/>
      <c r="DO32" s="45">
        <v>0.73699999999999999</v>
      </c>
      <c r="DP32" s="45">
        <v>1.7999999999999999E-2</v>
      </c>
      <c r="DQ32" s="45">
        <v>1.7999999999999999E-2</v>
      </c>
      <c r="DR32" s="45">
        <v>0.621</v>
      </c>
      <c r="DS32" s="45">
        <v>1.7999999999999999E-2</v>
      </c>
      <c r="DT32" s="180">
        <v>1.7999999999999999E-2</v>
      </c>
      <c r="DU32" s="227"/>
      <c r="DV32" s="50"/>
      <c r="DW32" s="45" t="s">
        <v>111</v>
      </c>
      <c r="DX32" s="45"/>
      <c r="DY32" s="45"/>
      <c r="DZ32" s="45" t="s">
        <v>111</v>
      </c>
      <c r="EA32" s="45"/>
      <c r="EB32" s="180"/>
      <c r="EC32" s="227"/>
      <c r="ED32" s="50"/>
      <c r="EE32" s="45" t="s">
        <v>111</v>
      </c>
      <c r="EF32" s="45"/>
      <c r="EG32" s="45"/>
      <c r="EH32" s="45" t="s">
        <v>111</v>
      </c>
      <c r="EI32" s="45"/>
      <c r="EJ32" s="180"/>
      <c r="EK32" s="227"/>
      <c r="EL32" s="50"/>
      <c r="EM32" s="45" t="s">
        <v>111</v>
      </c>
      <c r="EN32" s="45"/>
      <c r="EO32" s="45"/>
      <c r="EP32" s="45" t="s">
        <v>111</v>
      </c>
      <c r="EQ32" s="45"/>
      <c r="ER32" s="180"/>
      <c r="ES32" s="227"/>
      <c r="ET32" s="50"/>
      <c r="EU32" s="45" t="s">
        <v>111</v>
      </c>
      <c r="EV32" s="45"/>
      <c r="EW32" s="45"/>
      <c r="EX32" s="45" t="s">
        <v>111</v>
      </c>
      <c r="EY32" s="45"/>
      <c r="EZ32" s="180"/>
      <c r="FA32" s="227"/>
      <c r="FB32" s="50"/>
      <c r="FC32" s="45" t="s">
        <v>111</v>
      </c>
      <c r="FD32" s="45"/>
      <c r="FE32" s="45"/>
      <c r="FF32" s="45" t="s">
        <v>111</v>
      </c>
      <c r="FG32" s="45"/>
      <c r="FH32" s="180"/>
      <c r="FI32" s="227"/>
      <c r="FJ32" s="50"/>
      <c r="FK32" s="45" t="s">
        <v>111</v>
      </c>
      <c r="FL32" s="45"/>
      <c r="FM32" s="45"/>
      <c r="FN32" s="45" t="s">
        <v>111</v>
      </c>
      <c r="FO32" s="45"/>
      <c r="FP32" s="180"/>
      <c r="FQ32" s="227"/>
      <c r="FR32" s="50"/>
      <c r="FS32" s="45" t="s">
        <v>111</v>
      </c>
      <c r="FT32" s="45"/>
      <c r="FU32" s="45"/>
      <c r="FV32" s="45" t="s">
        <v>111</v>
      </c>
      <c r="FW32" s="45"/>
      <c r="FX32" s="180"/>
      <c r="FY32" s="227">
        <v>48.741</v>
      </c>
      <c r="FZ32" s="50"/>
      <c r="GA32" s="45">
        <v>0.437</v>
      </c>
      <c r="GB32" s="45">
        <v>1.7999999999999999E-2</v>
      </c>
      <c r="GC32" s="45">
        <v>1.7999999999999999E-2</v>
      </c>
      <c r="GD32" s="45">
        <v>0.47500000000000003</v>
      </c>
      <c r="GE32" s="45">
        <v>1.7999999999999999E-2</v>
      </c>
      <c r="GF32" s="180">
        <v>1.7999999999999999E-2</v>
      </c>
      <c r="GG32" s="227"/>
      <c r="GH32" s="50"/>
      <c r="GI32" s="45" t="s">
        <v>111</v>
      </c>
      <c r="GJ32" s="45"/>
      <c r="GK32" s="45"/>
      <c r="GL32" s="45" t="s">
        <v>111</v>
      </c>
      <c r="GM32" s="45"/>
      <c r="GN32" s="180"/>
      <c r="GO32" s="227"/>
      <c r="GP32" s="50"/>
      <c r="GQ32" s="45" t="s">
        <v>111</v>
      </c>
      <c r="GR32" s="45"/>
      <c r="GS32" s="45"/>
      <c r="GT32" s="45" t="s">
        <v>111</v>
      </c>
      <c r="GU32" s="45"/>
      <c r="GV32" s="180"/>
    </row>
    <row r="33" spans="1:204" s="16" customFormat="1" x14ac:dyDescent="0.2">
      <c r="A33" s="225" t="s">
        <v>116</v>
      </c>
      <c r="B33" s="226"/>
      <c r="C33" s="226"/>
      <c r="D33" s="226"/>
      <c r="E33" s="14"/>
      <c r="F33" s="14"/>
      <c r="G33" s="14"/>
      <c r="H33" s="14"/>
      <c r="I33" s="14"/>
      <c r="J33" s="14"/>
      <c r="K33" s="14"/>
      <c r="L33" s="15"/>
      <c r="M33" s="227"/>
      <c r="N33" s="50"/>
      <c r="O33" s="45" t="s">
        <v>111</v>
      </c>
      <c r="P33" s="45"/>
      <c r="Q33" s="45"/>
      <c r="R33" s="45" t="s">
        <v>111</v>
      </c>
      <c r="S33" s="45"/>
      <c r="T33" s="45"/>
      <c r="U33" s="227"/>
      <c r="V33" s="50"/>
      <c r="W33" s="45" t="s">
        <v>111</v>
      </c>
      <c r="X33" s="45"/>
      <c r="Y33" s="45"/>
      <c r="Z33" s="45" t="s">
        <v>111</v>
      </c>
      <c r="AA33" s="45"/>
      <c r="AB33" s="180"/>
      <c r="AC33" s="227"/>
      <c r="AD33" s="50"/>
      <c r="AE33" s="45" t="s">
        <v>111</v>
      </c>
      <c r="AF33" s="45"/>
      <c r="AG33" s="45"/>
      <c r="AH33" s="45" t="s">
        <v>111</v>
      </c>
      <c r="AI33" s="45"/>
      <c r="AJ33" s="180"/>
      <c r="AK33" s="227"/>
      <c r="AL33" s="50"/>
      <c r="AM33" s="45" t="s">
        <v>111</v>
      </c>
      <c r="AN33" s="45"/>
      <c r="AO33" s="45"/>
      <c r="AP33" s="45" t="s">
        <v>111</v>
      </c>
      <c r="AQ33" s="45"/>
      <c r="AR33" s="180"/>
      <c r="AS33" s="227"/>
      <c r="AT33" s="50"/>
      <c r="AU33" s="45" t="s">
        <v>111</v>
      </c>
      <c r="AV33" s="45"/>
      <c r="AW33" s="45"/>
      <c r="AX33" s="45" t="s">
        <v>111</v>
      </c>
      <c r="AY33" s="45"/>
      <c r="AZ33" s="180"/>
      <c r="BA33" s="227" t="s">
        <v>54</v>
      </c>
      <c r="BB33" s="50"/>
      <c r="BC33" s="45" t="s">
        <v>111</v>
      </c>
      <c r="BD33" s="45"/>
      <c r="BE33" s="45"/>
      <c r="BF33" s="45" t="s">
        <v>111</v>
      </c>
      <c r="BG33" s="45"/>
      <c r="BH33" s="180"/>
      <c r="BI33" s="227"/>
      <c r="BJ33" s="50"/>
      <c r="BK33" s="45" t="s">
        <v>111</v>
      </c>
      <c r="BL33" s="45"/>
      <c r="BM33" s="45"/>
      <c r="BN33" s="45" t="s">
        <v>111</v>
      </c>
      <c r="BO33" s="45"/>
      <c r="BP33" s="180"/>
      <c r="BQ33" s="227"/>
      <c r="BR33" s="50"/>
      <c r="BS33" s="45" t="s">
        <v>111</v>
      </c>
      <c r="BT33" s="45"/>
      <c r="BU33" s="45"/>
      <c r="BV33" s="45" t="s">
        <v>111</v>
      </c>
      <c r="BW33" s="45"/>
      <c r="BX33" s="180"/>
      <c r="BY33" s="227"/>
      <c r="BZ33" s="50"/>
      <c r="CA33" s="45" t="s">
        <v>111</v>
      </c>
      <c r="CB33" s="45"/>
      <c r="CC33" s="45"/>
      <c r="CD33" s="45" t="s">
        <v>111</v>
      </c>
      <c r="CE33" s="45"/>
      <c r="CF33" s="180"/>
      <c r="CG33" s="227"/>
      <c r="CH33" s="50"/>
      <c r="CI33" s="45" t="s">
        <v>111</v>
      </c>
      <c r="CJ33" s="45"/>
      <c r="CK33" s="45"/>
      <c r="CL33" s="45" t="s">
        <v>111</v>
      </c>
      <c r="CM33" s="45"/>
      <c r="CN33" s="180"/>
      <c r="CO33" s="227"/>
      <c r="CP33" s="50"/>
      <c r="CQ33" s="45" t="s">
        <v>111</v>
      </c>
      <c r="CR33" s="45"/>
      <c r="CS33" s="45"/>
      <c r="CT33" s="45" t="s">
        <v>111</v>
      </c>
      <c r="CU33" s="45"/>
      <c r="CV33" s="180"/>
      <c r="CW33" s="227" t="s">
        <v>54</v>
      </c>
      <c r="CX33" s="50"/>
      <c r="CY33" s="45" t="s">
        <v>111</v>
      </c>
      <c r="CZ33" s="45"/>
      <c r="DA33" s="45"/>
      <c r="DB33" s="45" t="s">
        <v>111</v>
      </c>
      <c r="DC33" s="45"/>
      <c r="DD33" s="180"/>
      <c r="DE33" s="227" t="s">
        <v>54</v>
      </c>
      <c r="DF33" s="50"/>
      <c r="DG33" s="45" t="s">
        <v>111</v>
      </c>
      <c r="DH33" s="45"/>
      <c r="DI33" s="45"/>
      <c r="DJ33" s="45" t="s">
        <v>111</v>
      </c>
      <c r="DK33" s="45"/>
      <c r="DL33" s="180"/>
      <c r="DM33" s="227" t="s">
        <v>54</v>
      </c>
      <c r="DN33" s="50"/>
      <c r="DO33" s="45" t="s">
        <v>111</v>
      </c>
      <c r="DP33" s="45"/>
      <c r="DQ33" s="45"/>
      <c r="DR33" s="45" t="s">
        <v>111</v>
      </c>
      <c r="DS33" s="45"/>
      <c r="DT33" s="180"/>
      <c r="DU33" s="227"/>
      <c r="DV33" s="50"/>
      <c r="DW33" s="45" t="s">
        <v>111</v>
      </c>
      <c r="DX33" s="45"/>
      <c r="DY33" s="45"/>
      <c r="DZ33" s="45" t="s">
        <v>111</v>
      </c>
      <c r="EA33" s="45"/>
      <c r="EB33" s="180"/>
      <c r="EC33" s="227"/>
      <c r="ED33" s="50"/>
      <c r="EE33" s="45" t="s">
        <v>111</v>
      </c>
      <c r="EF33" s="45"/>
      <c r="EG33" s="45"/>
      <c r="EH33" s="45" t="s">
        <v>111</v>
      </c>
      <c r="EI33" s="45"/>
      <c r="EJ33" s="180"/>
      <c r="EK33" s="227"/>
      <c r="EL33" s="50"/>
      <c r="EM33" s="45" t="s">
        <v>111</v>
      </c>
      <c r="EN33" s="45"/>
      <c r="EO33" s="45"/>
      <c r="EP33" s="45" t="s">
        <v>111</v>
      </c>
      <c r="EQ33" s="45"/>
      <c r="ER33" s="180"/>
      <c r="ES33" s="227"/>
      <c r="ET33" s="50"/>
      <c r="EU33" s="45" t="s">
        <v>111</v>
      </c>
      <c r="EV33" s="45"/>
      <c r="EW33" s="45"/>
      <c r="EX33" s="45" t="s">
        <v>111</v>
      </c>
      <c r="EY33" s="45"/>
      <c r="EZ33" s="180"/>
      <c r="FA33" s="227"/>
      <c r="FB33" s="50"/>
      <c r="FC33" s="45" t="s">
        <v>111</v>
      </c>
      <c r="FD33" s="45"/>
      <c r="FE33" s="45"/>
      <c r="FF33" s="45" t="s">
        <v>111</v>
      </c>
      <c r="FG33" s="45"/>
      <c r="FH33" s="180"/>
      <c r="FI33" s="227"/>
      <c r="FJ33" s="50"/>
      <c r="FK33" s="45" t="s">
        <v>111</v>
      </c>
      <c r="FL33" s="45"/>
      <c r="FM33" s="45"/>
      <c r="FN33" s="45" t="s">
        <v>111</v>
      </c>
      <c r="FO33" s="45"/>
      <c r="FP33" s="180"/>
      <c r="FQ33" s="227"/>
      <c r="FR33" s="50"/>
      <c r="FS33" s="45" t="s">
        <v>111</v>
      </c>
      <c r="FT33" s="45"/>
      <c r="FU33" s="45"/>
      <c r="FV33" s="45" t="s">
        <v>111</v>
      </c>
      <c r="FW33" s="45"/>
      <c r="FX33" s="180"/>
      <c r="FY33" s="227" t="s">
        <v>54</v>
      </c>
      <c r="FZ33" s="50"/>
      <c r="GA33" s="45" t="s">
        <v>111</v>
      </c>
      <c r="GB33" s="45"/>
      <c r="GC33" s="45"/>
      <c r="GD33" s="45" t="s">
        <v>111</v>
      </c>
      <c r="GE33" s="45"/>
      <c r="GF33" s="180"/>
      <c r="GG33" s="227"/>
      <c r="GH33" s="50"/>
      <c r="GI33" s="45" t="s">
        <v>111</v>
      </c>
      <c r="GJ33" s="45"/>
      <c r="GK33" s="45"/>
      <c r="GL33" s="45" t="s">
        <v>111</v>
      </c>
      <c r="GM33" s="45"/>
      <c r="GN33" s="180"/>
      <c r="GO33" s="227"/>
      <c r="GP33" s="50"/>
      <c r="GQ33" s="45" t="s">
        <v>111</v>
      </c>
      <c r="GR33" s="45"/>
      <c r="GS33" s="45"/>
      <c r="GT33" s="45" t="s">
        <v>111</v>
      </c>
      <c r="GU33" s="45"/>
      <c r="GV33" s="180"/>
    </row>
    <row r="34" spans="1:204" s="16" customFormat="1" x14ac:dyDescent="0.2">
      <c r="A34" s="225" t="s">
        <v>117</v>
      </c>
      <c r="B34" s="226"/>
      <c r="C34" s="226"/>
      <c r="D34" s="226"/>
      <c r="E34" s="14"/>
      <c r="F34" s="14"/>
      <c r="G34" s="14"/>
      <c r="H34" s="14"/>
      <c r="I34" s="14"/>
      <c r="J34" s="14"/>
      <c r="K34" s="14"/>
      <c r="L34" s="15"/>
      <c r="M34" s="227"/>
      <c r="N34" s="50"/>
      <c r="O34" s="45" t="s">
        <v>111</v>
      </c>
      <c r="P34" s="45"/>
      <c r="Q34" s="45"/>
      <c r="R34" s="45" t="s">
        <v>111</v>
      </c>
      <c r="S34" s="45"/>
      <c r="T34" s="45"/>
      <c r="U34" s="227"/>
      <c r="V34" s="50"/>
      <c r="W34" s="45" t="s">
        <v>111</v>
      </c>
      <c r="X34" s="45"/>
      <c r="Y34" s="45"/>
      <c r="Z34" s="45" t="s">
        <v>111</v>
      </c>
      <c r="AA34" s="45"/>
      <c r="AB34" s="180"/>
      <c r="AC34" s="227"/>
      <c r="AD34" s="50"/>
      <c r="AE34" s="45" t="s">
        <v>111</v>
      </c>
      <c r="AF34" s="45"/>
      <c r="AG34" s="45"/>
      <c r="AH34" s="45" t="s">
        <v>111</v>
      </c>
      <c r="AI34" s="45"/>
      <c r="AJ34" s="180"/>
      <c r="AK34" s="227"/>
      <c r="AL34" s="50"/>
      <c r="AM34" s="45" t="s">
        <v>111</v>
      </c>
      <c r="AN34" s="45"/>
      <c r="AO34" s="45"/>
      <c r="AP34" s="45" t="s">
        <v>111</v>
      </c>
      <c r="AQ34" s="45"/>
      <c r="AR34" s="180"/>
      <c r="AS34" s="227"/>
      <c r="AT34" s="50"/>
      <c r="AU34" s="45" t="s">
        <v>111</v>
      </c>
      <c r="AV34" s="45"/>
      <c r="AW34" s="45"/>
      <c r="AX34" s="45" t="s">
        <v>111</v>
      </c>
      <c r="AY34" s="45"/>
      <c r="AZ34" s="180"/>
      <c r="BA34" s="227">
        <v>3.64</v>
      </c>
      <c r="BB34" s="50"/>
      <c r="BC34" s="45">
        <v>4.0099999999999997E-2</v>
      </c>
      <c r="BD34" s="45"/>
      <c r="BE34" s="45"/>
      <c r="BF34" s="45">
        <v>0.26700000000000002</v>
      </c>
      <c r="BG34" s="45"/>
      <c r="BH34" s="180"/>
      <c r="BI34" s="227"/>
      <c r="BJ34" s="50"/>
      <c r="BK34" s="45" t="s">
        <v>111</v>
      </c>
      <c r="BL34" s="45"/>
      <c r="BM34" s="45"/>
      <c r="BN34" s="45" t="s">
        <v>111</v>
      </c>
      <c r="BO34" s="45"/>
      <c r="BP34" s="180"/>
      <c r="BQ34" s="227"/>
      <c r="BR34" s="50"/>
      <c r="BS34" s="45" t="s">
        <v>111</v>
      </c>
      <c r="BT34" s="45"/>
      <c r="BU34" s="45"/>
      <c r="BV34" s="45" t="s">
        <v>111</v>
      </c>
      <c r="BW34" s="45"/>
      <c r="BX34" s="180"/>
      <c r="BY34" s="227"/>
      <c r="BZ34" s="50"/>
      <c r="CA34" s="45" t="s">
        <v>111</v>
      </c>
      <c r="CB34" s="45"/>
      <c r="CC34" s="45"/>
      <c r="CD34" s="45" t="s">
        <v>111</v>
      </c>
      <c r="CE34" s="45"/>
      <c r="CF34" s="180"/>
      <c r="CG34" s="227"/>
      <c r="CH34" s="50"/>
      <c r="CI34" s="45" t="s">
        <v>111</v>
      </c>
      <c r="CJ34" s="45"/>
      <c r="CK34" s="45"/>
      <c r="CL34" s="45" t="s">
        <v>111</v>
      </c>
      <c r="CM34" s="45"/>
      <c r="CN34" s="180"/>
      <c r="CO34" s="227"/>
      <c r="CP34" s="50"/>
      <c r="CQ34" s="45" t="s">
        <v>111</v>
      </c>
      <c r="CR34" s="45"/>
      <c r="CS34" s="45"/>
      <c r="CT34" s="45" t="s">
        <v>111</v>
      </c>
      <c r="CU34" s="45"/>
      <c r="CV34" s="180"/>
      <c r="CW34" s="227">
        <v>5.9880000000000004</v>
      </c>
      <c r="CX34" s="50"/>
      <c r="CY34" s="45">
        <v>9.290000000000001E-2</v>
      </c>
      <c r="CZ34" s="45">
        <v>7.0000000000000001E-3</v>
      </c>
      <c r="DA34" s="45">
        <v>7.0000000000000001E-3</v>
      </c>
      <c r="DB34" s="45">
        <v>4.6800000000000001E-2</v>
      </c>
      <c r="DC34" s="45">
        <v>7.0000000000000001E-3</v>
      </c>
      <c r="DD34" s="180">
        <v>7.0000000000000001E-3</v>
      </c>
      <c r="DE34" s="227">
        <v>7.62</v>
      </c>
      <c r="DF34" s="50"/>
      <c r="DG34" s="45">
        <v>9.4600000000000004E-2</v>
      </c>
      <c r="DH34" s="45">
        <v>7.0000000000000001E-3</v>
      </c>
      <c r="DI34" s="45">
        <v>7.0000000000000001E-3</v>
      </c>
      <c r="DJ34" s="45">
        <v>4.1500000000000002E-2</v>
      </c>
      <c r="DK34" s="45">
        <v>7.0000000000000001E-3</v>
      </c>
      <c r="DL34" s="180">
        <v>7.0000000000000001E-3</v>
      </c>
      <c r="DM34" s="227">
        <v>5.73</v>
      </c>
      <c r="DN34" s="50"/>
      <c r="DO34" s="45">
        <v>5.5800000000000002E-2</v>
      </c>
      <c r="DP34" s="45">
        <v>7.0000000000000001E-3</v>
      </c>
      <c r="DQ34" s="45">
        <v>7.0000000000000001E-3</v>
      </c>
      <c r="DR34" s="45">
        <v>3.5700000000000003E-2</v>
      </c>
      <c r="DS34" s="45">
        <v>7.0000000000000001E-3</v>
      </c>
      <c r="DT34" s="180">
        <v>7.0000000000000001E-3</v>
      </c>
      <c r="DU34" s="227"/>
      <c r="DV34" s="50"/>
      <c r="DW34" s="45" t="s">
        <v>111</v>
      </c>
      <c r="DX34" s="45"/>
      <c r="DY34" s="45"/>
      <c r="DZ34" s="45" t="s">
        <v>111</v>
      </c>
      <c r="EA34" s="45"/>
      <c r="EB34" s="180"/>
      <c r="EC34" s="227"/>
      <c r="ED34" s="50"/>
      <c r="EE34" s="45" t="s">
        <v>111</v>
      </c>
      <c r="EF34" s="45"/>
      <c r="EG34" s="45"/>
      <c r="EH34" s="45" t="s">
        <v>111</v>
      </c>
      <c r="EI34" s="45"/>
      <c r="EJ34" s="180"/>
      <c r="EK34" s="227"/>
      <c r="EL34" s="50"/>
      <c r="EM34" s="45" t="s">
        <v>111</v>
      </c>
      <c r="EN34" s="45"/>
      <c r="EO34" s="45"/>
      <c r="EP34" s="45" t="s">
        <v>111</v>
      </c>
      <c r="EQ34" s="45"/>
      <c r="ER34" s="180"/>
      <c r="ES34" s="227"/>
      <c r="ET34" s="50"/>
      <c r="EU34" s="45" t="s">
        <v>111</v>
      </c>
      <c r="EV34" s="45"/>
      <c r="EW34" s="45"/>
      <c r="EX34" s="45" t="s">
        <v>111</v>
      </c>
      <c r="EY34" s="45"/>
      <c r="EZ34" s="180"/>
      <c r="FA34" s="227"/>
      <c r="FB34" s="50"/>
      <c r="FC34" s="45" t="s">
        <v>111</v>
      </c>
      <c r="FD34" s="45"/>
      <c r="FE34" s="45"/>
      <c r="FF34" s="45" t="s">
        <v>111</v>
      </c>
      <c r="FG34" s="45"/>
      <c r="FH34" s="180"/>
      <c r="FI34" s="227"/>
      <c r="FJ34" s="50"/>
      <c r="FK34" s="45" t="s">
        <v>111</v>
      </c>
      <c r="FL34" s="45"/>
      <c r="FM34" s="45"/>
      <c r="FN34" s="45" t="s">
        <v>111</v>
      </c>
      <c r="FO34" s="45"/>
      <c r="FP34" s="180"/>
      <c r="FQ34" s="227"/>
      <c r="FR34" s="50"/>
      <c r="FS34" s="45" t="s">
        <v>111</v>
      </c>
      <c r="FT34" s="45"/>
      <c r="FU34" s="45"/>
      <c r="FV34" s="45" t="s">
        <v>111</v>
      </c>
      <c r="FW34" s="45"/>
      <c r="FX34" s="180"/>
      <c r="FY34" s="232">
        <v>6.6720000000000006</v>
      </c>
      <c r="FZ34" s="233"/>
      <c r="GA34" s="45">
        <v>5.3699999999999998E-2</v>
      </c>
      <c r="GB34" s="45">
        <v>1.0999999999999999E-2</v>
      </c>
      <c r="GC34" s="45">
        <v>1.0999999999999999E-2</v>
      </c>
      <c r="GD34" s="45">
        <v>3.2799999999999996E-2</v>
      </c>
      <c r="GE34" s="45">
        <v>1.0999999999999999E-2</v>
      </c>
      <c r="GF34" s="180">
        <v>1.0999999999999999E-2</v>
      </c>
      <c r="GG34" s="227"/>
      <c r="GH34" s="50"/>
      <c r="GI34" s="45" t="s">
        <v>111</v>
      </c>
      <c r="GJ34" s="45"/>
      <c r="GK34" s="45"/>
      <c r="GL34" s="45" t="s">
        <v>111</v>
      </c>
      <c r="GM34" s="45"/>
      <c r="GN34" s="180"/>
      <c r="GO34" s="227"/>
      <c r="GP34" s="50"/>
      <c r="GQ34" s="45" t="s">
        <v>111</v>
      </c>
      <c r="GR34" s="45"/>
      <c r="GS34" s="45"/>
      <c r="GT34" s="45" t="s">
        <v>111</v>
      </c>
      <c r="GU34" s="45"/>
      <c r="GV34" s="180"/>
    </row>
    <row r="35" spans="1:204" s="16" customFormat="1" x14ac:dyDescent="0.2">
      <c r="A35" s="225" t="s">
        <v>118</v>
      </c>
      <c r="B35" s="226"/>
      <c r="C35" s="226"/>
      <c r="D35" s="226"/>
      <c r="E35" s="14"/>
      <c r="F35" s="14"/>
      <c r="G35" s="14"/>
      <c r="H35" s="14"/>
      <c r="I35" s="14"/>
      <c r="J35" s="14"/>
      <c r="K35" s="14"/>
      <c r="L35" s="15"/>
      <c r="M35" s="227"/>
      <c r="N35" s="50"/>
      <c r="O35" s="45" t="s">
        <v>111</v>
      </c>
      <c r="P35" s="45"/>
      <c r="Q35" s="45"/>
      <c r="R35" s="45" t="s">
        <v>111</v>
      </c>
      <c r="S35" s="45"/>
      <c r="T35" s="45"/>
      <c r="U35" s="227"/>
      <c r="V35" s="50"/>
      <c r="W35" s="45" t="s">
        <v>111</v>
      </c>
      <c r="X35" s="45"/>
      <c r="Y35" s="45"/>
      <c r="Z35" s="45" t="s">
        <v>111</v>
      </c>
      <c r="AA35" s="45"/>
      <c r="AB35" s="180"/>
      <c r="AC35" s="227"/>
      <c r="AD35" s="50"/>
      <c r="AE35" s="45" t="s">
        <v>111</v>
      </c>
      <c r="AF35" s="45"/>
      <c r="AG35" s="45"/>
      <c r="AH35" s="45" t="s">
        <v>111</v>
      </c>
      <c r="AI35" s="45"/>
      <c r="AJ35" s="180"/>
      <c r="AK35" s="227"/>
      <c r="AL35" s="50"/>
      <c r="AM35" s="45" t="s">
        <v>111</v>
      </c>
      <c r="AN35" s="45"/>
      <c r="AO35" s="45"/>
      <c r="AP35" s="45" t="s">
        <v>111</v>
      </c>
      <c r="AQ35" s="45"/>
      <c r="AR35" s="180"/>
      <c r="AS35" s="227"/>
      <c r="AT35" s="50"/>
      <c r="AU35" s="45" t="s">
        <v>111</v>
      </c>
      <c r="AV35" s="45"/>
      <c r="AW35" s="45"/>
      <c r="AX35" s="45" t="s">
        <v>111</v>
      </c>
      <c r="AY35" s="45"/>
      <c r="AZ35" s="180"/>
      <c r="BA35" s="227">
        <v>4.2869999999999999</v>
      </c>
      <c r="BB35" s="50"/>
      <c r="BC35" s="45">
        <v>1.4999999999999999E-2</v>
      </c>
      <c r="BD35" s="45"/>
      <c r="BE35" s="45"/>
      <c r="BF35" s="45">
        <v>5.5399999999999998E-2</v>
      </c>
      <c r="BG35" s="45"/>
      <c r="BH35" s="180"/>
      <c r="BI35" s="227"/>
      <c r="BJ35" s="50"/>
      <c r="BK35" s="45" t="s">
        <v>111</v>
      </c>
      <c r="BL35" s="45"/>
      <c r="BM35" s="45"/>
      <c r="BN35" s="45" t="s">
        <v>111</v>
      </c>
      <c r="BO35" s="45"/>
      <c r="BP35" s="180"/>
      <c r="BQ35" s="227"/>
      <c r="BR35" s="50"/>
      <c r="BS35" s="45" t="s">
        <v>111</v>
      </c>
      <c r="BT35" s="45"/>
      <c r="BU35" s="45"/>
      <c r="BV35" s="45" t="s">
        <v>111</v>
      </c>
      <c r="BW35" s="45"/>
      <c r="BX35" s="180"/>
      <c r="BY35" s="227"/>
      <c r="BZ35" s="50"/>
      <c r="CA35" s="45" t="s">
        <v>111</v>
      </c>
      <c r="CB35" s="45"/>
      <c r="CC35" s="45"/>
      <c r="CD35" s="45" t="s">
        <v>111</v>
      </c>
      <c r="CE35" s="45"/>
      <c r="CF35" s="180"/>
      <c r="CG35" s="227"/>
      <c r="CH35" s="50"/>
      <c r="CI35" s="45" t="s">
        <v>111</v>
      </c>
      <c r="CJ35" s="45"/>
      <c r="CK35" s="45"/>
      <c r="CL35" s="45" t="s">
        <v>111</v>
      </c>
      <c r="CM35" s="45"/>
      <c r="CN35" s="180"/>
      <c r="CO35" s="227"/>
      <c r="CP35" s="50"/>
      <c r="CQ35" s="45" t="s">
        <v>111</v>
      </c>
      <c r="CR35" s="45"/>
      <c r="CS35" s="45"/>
      <c r="CT35" s="45" t="s">
        <v>111</v>
      </c>
      <c r="CU35" s="45"/>
      <c r="CV35" s="180"/>
      <c r="CW35" s="227">
        <v>3.1630000000000003</v>
      </c>
      <c r="CX35" s="50"/>
      <c r="CY35" s="45">
        <v>1.9E-2</v>
      </c>
      <c r="CZ35" s="45">
        <v>7.0000000000000001E-3</v>
      </c>
      <c r="DA35" s="45">
        <v>7.0000000000000001E-3</v>
      </c>
      <c r="DB35" s="45">
        <v>4.2999999999999997E-2</v>
      </c>
      <c r="DC35" s="45">
        <v>7.0000000000000001E-3</v>
      </c>
      <c r="DD35" s="180">
        <v>7.0000000000000001E-3</v>
      </c>
      <c r="DE35" s="227">
        <v>3.3180000000000001</v>
      </c>
      <c r="DF35" s="50"/>
      <c r="DG35" s="45">
        <v>1.6E-2</v>
      </c>
      <c r="DH35" s="45">
        <v>7.0000000000000001E-3</v>
      </c>
      <c r="DI35" s="45">
        <v>7.0000000000000001E-3</v>
      </c>
      <c r="DJ35" s="45">
        <v>0.52800000000000002</v>
      </c>
      <c r="DK35" s="45">
        <v>7.0000000000000001E-3</v>
      </c>
      <c r="DL35" s="180">
        <v>7.0000000000000001E-3</v>
      </c>
      <c r="DM35" s="227">
        <v>3.7010000000000001</v>
      </c>
      <c r="DN35" s="50"/>
      <c r="DO35" s="45">
        <v>1.3000000000000001E-2</v>
      </c>
      <c r="DP35" s="45">
        <v>7.0000000000000001E-3</v>
      </c>
      <c r="DQ35" s="45">
        <v>7.0000000000000001E-3</v>
      </c>
      <c r="DR35" s="45">
        <v>5.5E-2</v>
      </c>
      <c r="DS35" s="45">
        <v>7.0000000000000001E-3</v>
      </c>
      <c r="DT35" s="180">
        <v>7.0000000000000001E-3</v>
      </c>
      <c r="DU35" s="227"/>
      <c r="DV35" s="50"/>
      <c r="DW35" s="45" t="s">
        <v>111</v>
      </c>
      <c r="DX35" s="45"/>
      <c r="DY35" s="45"/>
      <c r="DZ35" s="45" t="s">
        <v>111</v>
      </c>
      <c r="EA35" s="45"/>
      <c r="EB35" s="180"/>
      <c r="EC35" s="227"/>
      <c r="ED35" s="50"/>
      <c r="EE35" s="45" t="s">
        <v>111</v>
      </c>
      <c r="EF35" s="45"/>
      <c r="EG35" s="45"/>
      <c r="EH35" s="45" t="s">
        <v>111</v>
      </c>
      <c r="EI35" s="45"/>
      <c r="EJ35" s="180"/>
      <c r="EK35" s="227"/>
      <c r="EL35" s="50"/>
      <c r="EM35" s="45" t="s">
        <v>111</v>
      </c>
      <c r="EN35" s="45"/>
      <c r="EO35" s="45"/>
      <c r="EP35" s="45" t="s">
        <v>111</v>
      </c>
      <c r="EQ35" s="45"/>
      <c r="ER35" s="180"/>
      <c r="ES35" s="227"/>
      <c r="ET35" s="50"/>
      <c r="EU35" s="45" t="s">
        <v>111</v>
      </c>
      <c r="EV35" s="45"/>
      <c r="EW35" s="45"/>
      <c r="EX35" s="45" t="s">
        <v>111</v>
      </c>
      <c r="EY35" s="45"/>
      <c r="EZ35" s="180"/>
      <c r="FA35" s="227"/>
      <c r="FB35" s="50"/>
      <c r="FC35" s="45" t="s">
        <v>111</v>
      </c>
      <c r="FD35" s="45"/>
      <c r="FE35" s="45"/>
      <c r="FF35" s="45" t="s">
        <v>111</v>
      </c>
      <c r="FG35" s="45"/>
      <c r="FH35" s="180"/>
      <c r="FI35" s="227"/>
      <c r="FJ35" s="50"/>
      <c r="FK35" s="45" t="s">
        <v>111</v>
      </c>
      <c r="FL35" s="45"/>
      <c r="FM35" s="45"/>
      <c r="FN35" s="45" t="s">
        <v>111</v>
      </c>
      <c r="FO35" s="45"/>
      <c r="FP35" s="180"/>
      <c r="FQ35" s="227"/>
      <c r="FR35" s="50"/>
      <c r="FS35" s="45" t="s">
        <v>111</v>
      </c>
      <c r="FT35" s="45"/>
      <c r="FU35" s="45"/>
      <c r="FV35" s="45" t="s">
        <v>111</v>
      </c>
      <c r="FW35" s="45"/>
      <c r="FX35" s="180"/>
      <c r="FY35" s="232">
        <v>5.7279999999999998</v>
      </c>
      <c r="FZ35" s="233"/>
      <c r="GA35" s="45">
        <v>1.7000000000000001E-2</v>
      </c>
      <c r="GB35" s="45">
        <v>1.0999999999999999E-2</v>
      </c>
      <c r="GC35" s="45">
        <v>1.0999999999999999E-2</v>
      </c>
      <c r="GD35" s="45">
        <v>5.5999999999999994E-2</v>
      </c>
      <c r="GE35" s="45">
        <v>1.0999999999999999E-2</v>
      </c>
      <c r="GF35" s="180">
        <v>1.0999999999999999E-2</v>
      </c>
      <c r="GG35" s="227"/>
      <c r="GH35" s="50"/>
      <c r="GI35" s="45" t="s">
        <v>111</v>
      </c>
      <c r="GJ35" s="45"/>
      <c r="GK35" s="45"/>
      <c r="GL35" s="45" t="s">
        <v>111</v>
      </c>
      <c r="GM35" s="45"/>
      <c r="GN35" s="180"/>
      <c r="GO35" s="227"/>
      <c r="GP35" s="50"/>
      <c r="GQ35" s="45" t="s">
        <v>111</v>
      </c>
      <c r="GR35" s="45"/>
      <c r="GS35" s="45"/>
      <c r="GT35" s="45" t="s">
        <v>111</v>
      </c>
      <c r="GU35" s="45"/>
      <c r="GV35" s="180"/>
    </row>
    <row r="36" spans="1:204" s="16" customFormat="1" x14ac:dyDescent="0.2">
      <c r="A36" s="225" t="s">
        <v>119</v>
      </c>
      <c r="B36" s="226"/>
      <c r="C36" s="226"/>
      <c r="D36" s="226"/>
      <c r="E36" s="14">
        <v>46.8</v>
      </c>
      <c r="F36" s="14">
        <v>0.5</v>
      </c>
      <c r="G36" s="14">
        <v>48.7</v>
      </c>
      <c r="H36" s="14">
        <v>60</v>
      </c>
      <c r="I36" s="14"/>
      <c r="J36" s="14"/>
      <c r="K36" s="14"/>
      <c r="L36" s="15"/>
      <c r="M36" s="227"/>
      <c r="N36" s="50"/>
      <c r="O36" s="45" t="s">
        <v>111</v>
      </c>
      <c r="P36" s="45"/>
      <c r="Q36" s="45"/>
      <c r="R36" s="45" t="s">
        <v>111</v>
      </c>
      <c r="S36" s="45"/>
      <c r="T36" s="45"/>
      <c r="U36" s="227"/>
      <c r="V36" s="50"/>
      <c r="W36" s="45" t="s">
        <v>111</v>
      </c>
      <c r="X36" s="45"/>
      <c r="Y36" s="45"/>
      <c r="Z36" s="45" t="s">
        <v>111</v>
      </c>
      <c r="AA36" s="45"/>
      <c r="AB36" s="180"/>
      <c r="AC36" s="227"/>
      <c r="AD36" s="50"/>
      <c r="AE36" s="45" t="s">
        <v>111</v>
      </c>
      <c r="AF36" s="45"/>
      <c r="AG36" s="45"/>
      <c r="AH36" s="45" t="s">
        <v>111</v>
      </c>
      <c r="AI36" s="45"/>
      <c r="AJ36" s="180"/>
      <c r="AK36" s="227"/>
      <c r="AL36" s="50"/>
      <c r="AM36" s="45" t="s">
        <v>111</v>
      </c>
      <c r="AN36" s="45"/>
      <c r="AO36" s="45"/>
      <c r="AP36" s="45" t="s">
        <v>111</v>
      </c>
      <c r="AQ36" s="45"/>
      <c r="AR36" s="180"/>
      <c r="AS36" s="227"/>
      <c r="AT36" s="50"/>
      <c r="AU36" s="45" t="s">
        <v>111</v>
      </c>
      <c r="AV36" s="45"/>
      <c r="AW36" s="45"/>
      <c r="AX36" s="45" t="s">
        <v>111</v>
      </c>
      <c r="AY36" s="45"/>
      <c r="AZ36" s="180"/>
      <c r="BA36" s="227">
        <v>2.887</v>
      </c>
      <c r="BB36" s="50"/>
      <c r="BC36" s="45">
        <v>2.3E-2</v>
      </c>
      <c r="BD36" s="45"/>
      <c r="BE36" s="45"/>
      <c r="BF36" s="45">
        <v>2.1000000000000001E-2</v>
      </c>
      <c r="BG36" s="45"/>
      <c r="BH36" s="180"/>
      <c r="BI36" s="227"/>
      <c r="BJ36" s="50"/>
      <c r="BK36" s="45" t="s">
        <v>111</v>
      </c>
      <c r="BL36" s="45"/>
      <c r="BM36" s="45"/>
      <c r="BN36" s="45" t="s">
        <v>111</v>
      </c>
      <c r="BO36" s="45"/>
      <c r="BP36" s="180"/>
      <c r="BQ36" s="227"/>
      <c r="BR36" s="50"/>
      <c r="BS36" s="45" t="s">
        <v>111</v>
      </c>
      <c r="BT36" s="45"/>
      <c r="BU36" s="45"/>
      <c r="BV36" s="45" t="s">
        <v>111</v>
      </c>
      <c r="BW36" s="45"/>
      <c r="BX36" s="180"/>
      <c r="BY36" s="227"/>
      <c r="BZ36" s="50"/>
      <c r="CA36" s="45" t="s">
        <v>111</v>
      </c>
      <c r="CB36" s="45"/>
      <c r="CC36" s="45"/>
      <c r="CD36" s="45" t="s">
        <v>111</v>
      </c>
      <c r="CE36" s="45"/>
      <c r="CF36" s="180"/>
      <c r="CG36" s="227"/>
      <c r="CH36" s="50"/>
      <c r="CI36" s="45" t="s">
        <v>111</v>
      </c>
      <c r="CJ36" s="45"/>
      <c r="CK36" s="45"/>
      <c r="CL36" s="45" t="s">
        <v>111</v>
      </c>
      <c r="CM36" s="45"/>
      <c r="CN36" s="180"/>
      <c r="CO36" s="227"/>
      <c r="CP36" s="50"/>
      <c r="CQ36" s="45" t="s">
        <v>111</v>
      </c>
      <c r="CR36" s="45"/>
      <c r="CS36" s="45"/>
      <c r="CT36" s="45" t="s">
        <v>111</v>
      </c>
      <c r="CU36" s="45"/>
      <c r="CV36" s="180"/>
      <c r="CW36" s="227">
        <v>3.3540000000000001</v>
      </c>
      <c r="CX36" s="50"/>
      <c r="CY36" s="45">
        <v>3.6999999999999998E-2</v>
      </c>
      <c r="CZ36" s="45">
        <v>7.0000000000000001E-3</v>
      </c>
      <c r="DA36" s="45">
        <v>7.0000000000000001E-3</v>
      </c>
      <c r="DB36" s="45">
        <v>3.2000000000000001E-2</v>
      </c>
      <c r="DC36" s="45">
        <v>7.0000000000000001E-3</v>
      </c>
      <c r="DD36" s="180">
        <v>7.0000000000000001E-3</v>
      </c>
      <c r="DE36" s="227">
        <v>3.1</v>
      </c>
      <c r="DF36" s="50"/>
      <c r="DG36" s="45">
        <v>5.28E-2</v>
      </c>
      <c r="DH36" s="45">
        <v>7.0000000000000001E-3</v>
      </c>
      <c r="DI36" s="45">
        <v>7.0000000000000001E-3</v>
      </c>
      <c r="DJ36" s="45">
        <v>3.7999999999999999E-2</v>
      </c>
      <c r="DK36" s="45">
        <v>7.0000000000000001E-3</v>
      </c>
      <c r="DL36" s="180">
        <v>7.0000000000000001E-3</v>
      </c>
      <c r="DM36" s="227">
        <v>4.5670000000000002</v>
      </c>
      <c r="DN36" s="50"/>
      <c r="DO36" s="45">
        <v>6.6000000000000003E-2</v>
      </c>
      <c r="DP36" s="45">
        <v>7.0000000000000001E-3</v>
      </c>
      <c r="DQ36" s="45">
        <v>7.0000000000000001E-3</v>
      </c>
      <c r="DR36" s="45">
        <v>3.2000000000000001E-2</v>
      </c>
      <c r="DS36" s="45">
        <v>7.0000000000000001E-3</v>
      </c>
      <c r="DT36" s="180">
        <v>7.0000000000000001E-3</v>
      </c>
      <c r="DU36" s="227"/>
      <c r="DV36" s="50"/>
      <c r="DW36" s="45" t="s">
        <v>111</v>
      </c>
      <c r="DX36" s="45"/>
      <c r="DY36" s="45"/>
      <c r="DZ36" s="45" t="s">
        <v>111</v>
      </c>
      <c r="EA36" s="45"/>
      <c r="EB36" s="180"/>
      <c r="EC36" s="227"/>
      <c r="ED36" s="50"/>
      <c r="EE36" s="45" t="s">
        <v>111</v>
      </c>
      <c r="EF36" s="45"/>
      <c r="EG36" s="45"/>
      <c r="EH36" s="45" t="s">
        <v>111</v>
      </c>
      <c r="EI36" s="45"/>
      <c r="EJ36" s="180"/>
      <c r="EK36" s="227"/>
      <c r="EL36" s="50"/>
      <c r="EM36" s="45" t="s">
        <v>111</v>
      </c>
      <c r="EN36" s="45"/>
      <c r="EO36" s="45"/>
      <c r="EP36" s="45" t="s">
        <v>111</v>
      </c>
      <c r="EQ36" s="45"/>
      <c r="ER36" s="180"/>
      <c r="ES36" s="227"/>
      <c r="ET36" s="50"/>
      <c r="EU36" s="45" t="s">
        <v>111</v>
      </c>
      <c r="EV36" s="45"/>
      <c r="EW36" s="45"/>
      <c r="EX36" s="45" t="s">
        <v>111</v>
      </c>
      <c r="EY36" s="45"/>
      <c r="EZ36" s="180"/>
      <c r="FA36" s="227"/>
      <c r="FB36" s="50"/>
      <c r="FC36" s="45" t="s">
        <v>111</v>
      </c>
      <c r="FD36" s="45"/>
      <c r="FE36" s="45"/>
      <c r="FF36" s="45" t="s">
        <v>111</v>
      </c>
      <c r="FG36" s="45"/>
      <c r="FH36" s="180"/>
      <c r="FI36" s="227"/>
      <c r="FJ36" s="50"/>
      <c r="FK36" s="45" t="s">
        <v>111</v>
      </c>
      <c r="FL36" s="45"/>
      <c r="FM36" s="45"/>
      <c r="FN36" s="45" t="s">
        <v>111</v>
      </c>
      <c r="FO36" s="45"/>
      <c r="FP36" s="180"/>
      <c r="FQ36" s="227"/>
      <c r="FR36" s="50"/>
      <c r="FS36" s="45" t="s">
        <v>111</v>
      </c>
      <c r="FT36" s="45"/>
      <c r="FU36" s="45"/>
      <c r="FV36" s="45" t="s">
        <v>111</v>
      </c>
      <c r="FW36" s="45"/>
      <c r="FX36" s="180"/>
      <c r="FY36" s="232">
        <v>3.1130000000000004</v>
      </c>
      <c r="FZ36" s="233"/>
      <c r="GA36" s="45">
        <v>3.1E-2</v>
      </c>
      <c r="GB36" s="45">
        <v>1.0999999999999999E-2</v>
      </c>
      <c r="GC36" s="45">
        <v>1.0999999999999999E-2</v>
      </c>
      <c r="GD36" s="45">
        <v>3.1E-2</v>
      </c>
      <c r="GE36" s="45">
        <v>1.0999999999999999E-2</v>
      </c>
      <c r="GF36" s="180">
        <v>1.0999999999999999E-2</v>
      </c>
      <c r="GG36" s="227"/>
      <c r="GH36" s="50"/>
      <c r="GI36" s="45" t="s">
        <v>111</v>
      </c>
      <c r="GJ36" s="45"/>
      <c r="GK36" s="45"/>
      <c r="GL36" s="45" t="s">
        <v>111</v>
      </c>
      <c r="GM36" s="45"/>
      <c r="GN36" s="180"/>
      <c r="GO36" s="227"/>
      <c r="GP36" s="50"/>
      <c r="GQ36" s="45" t="s">
        <v>111</v>
      </c>
      <c r="GR36" s="45"/>
      <c r="GS36" s="45"/>
      <c r="GT36" s="45" t="s">
        <v>111</v>
      </c>
      <c r="GU36" s="45"/>
      <c r="GV36" s="180"/>
    </row>
    <row r="37" spans="1:204" s="16" customFormat="1" x14ac:dyDescent="0.2">
      <c r="A37" s="225" t="s">
        <v>120</v>
      </c>
      <c r="B37" s="226"/>
      <c r="C37" s="226"/>
      <c r="D37" s="226"/>
      <c r="E37" s="14"/>
      <c r="F37" s="14"/>
      <c r="G37" s="14"/>
      <c r="H37" s="14"/>
      <c r="I37" s="14"/>
      <c r="J37" s="14"/>
      <c r="K37" s="14"/>
      <c r="L37" s="15"/>
      <c r="M37" s="227"/>
      <c r="N37" s="50"/>
      <c r="O37" s="45"/>
      <c r="P37" s="45"/>
      <c r="Q37" s="45"/>
      <c r="R37" s="45"/>
      <c r="S37" s="45"/>
      <c r="T37" s="45"/>
      <c r="U37" s="227"/>
      <c r="V37" s="50"/>
      <c r="W37" s="45" t="s">
        <v>111</v>
      </c>
      <c r="X37" s="45"/>
      <c r="Y37" s="45"/>
      <c r="Z37" s="45" t="s">
        <v>111</v>
      </c>
      <c r="AA37" s="45"/>
      <c r="AB37" s="180"/>
      <c r="AC37" s="227"/>
      <c r="AD37" s="50"/>
      <c r="AE37" s="45" t="s">
        <v>111</v>
      </c>
      <c r="AF37" s="45"/>
      <c r="AG37" s="45"/>
      <c r="AH37" s="45" t="s">
        <v>111</v>
      </c>
      <c r="AI37" s="45"/>
      <c r="AJ37" s="180"/>
      <c r="AK37" s="227"/>
      <c r="AL37" s="50"/>
      <c r="AM37" s="45" t="s">
        <v>111</v>
      </c>
      <c r="AN37" s="45"/>
      <c r="AO37" s="45"/>
      <c r="AP37" s="45" t="s">
        <v>111</v>
      </c>
      <c r="AQ37" s="45"/>
      <c r="AR37" s="180"/>
      <c r="AS37" s="227"/>
      <c r="AT37" s="50"/>
      <c r="AU37" s="45" t="s">
        <v>111</v>
      </c>
      <c r="AV37" s="45"/>
      <c r="AW37" s="45"/>
      <c r="AX37" s="45" t="s">
        <v>111</v>
      </c>
      <c r="AY37" s="45"/>
      <c r="AZ37" s="180"/>
      <c r="BA37" s="227">
        <v>5.8100000000000005</v>
      </c>
      <c r="BB37" s="50"/>
      <c r="BC37" s="45">
        <v>4.2000000000000003E-2</v>
      </c>
      <c r="BD37" s="45"/>
      <c r="BE37" s="45"/>
      <c r="BF37" s="45">
        <v>3.2000000000000001E-2</v>
      </c>
      <c r="BG37" s="45"/>
      <c r="BH37" s="180"/>
      <c r="BI37" s="227"/>
      <c r="BJ37" s="50"/>
      <c r="BK37" s="45" t="s">
        <v>111</v>
      </c>
      <c r="BL37" s="45"/>
      <c r="BM37" s="45"/>
      <c r="BN37" s="45" t="s">
        <v>111</v>
      </c>
      <c r="BO37" s="45"/>
      <c r="BP37" s="180"/>
      <c r="BQ37" s="227"/>
      <c r="BR37" s="50"/>
      <c r="BS37" s="45" t="s">
        <v>111</v>
      </c>
      <c r="BT37" s="45"/>
      <c r="BU37" s="45"/>
      <c r="BV37" s="45" t="s">
        <v>111</v>
      </c>
      <c r="BW37" s="45"/>
      <c r="BX37" s="180"/>
      <c r="BY37" s="227"/>
      <c r="BZ37" s="50"/>
      <c r="CA37" s="45" t="s">
        <v>111</v>
      </c>
      <c r="CB37" s="45"/>
      <c r="CC37" s="45"/>
      <c r="CD37" s="45" t="s">
        <v>111</v>
      </c>
      <c r="CE37" s="45"/>
      <c r="CF37" s="180"/>
      <c r="CG37" s="227"/>
      <c r="CH37" s="50"/>
      <c r="CI37" s="45" t="s">
        <v>111</v>
      </c>
      <c r="CJ37" s="45"/>
      <c r="CK37" s="45"/>
      <c r="CL37" s="45" t="s">
        <v>111</v>
      </c>
      <c r="CM37" s="45"/>
      <c r="CN37" s="180"/>
      <c r="CO37" s="227"/>
      <c r="CP37" s="50"/>
      <c r="CQ37" s="45" t="s">
        <v>111</v>
      </c>
      <c r="CR37" s="45"/>
      <c r="CS37" s="45"/>
      <c r="CT37" s="45" t="s">
        <v>111</v>
      </c>
      <c r="CU37" s="45"/>
      <c r="CV37" s="180"/>
      <c r="CW37" s="227">
        <v>10.19</v>
      </c>
      <c r="CX37" s="50"/>
      <c r="CY37" s="45">
        <v>0.13800000000000001</v>
      </c>
      <c r="CZ37" s="45">
        <v>7.0000000000000001E-3</v>
      </c>
      <c r="DA37" s="45">
        <v>7.0000000000000001E-3</v>
      </c>
      <c r="DB37" s="45">
        <v>0.15</v>
      </c>
      <c r="DC37" s="45">
        <v>7.0000000000000001E-3</v>
      </c>
      <c r="DD37" s="180">
        <v>7.0000000000000001E-3</v>
      </c>
      <c r="DE37" s="227">
        <v>7.0840000000000005</v>
      </c>
      <c r="DF37" s="50"/>
      <c r="DG37" s="45">
        <v>8.3000000000000004E-2</v>
      </c>
      <c r="DH37" s="45">
        <v>7.0000000000000001E-3</v>
      </c>
      <c r="DI37" s="45">
        <v>7.0000000000000001E-3</v>
      </c>
      <c r="DJ37" s="45">
        <v>8.4000000000000005E-2</v>
      </c>
      <c r="DK37" s="45">
        <v>7.0000000000000001E-3</v>
      </c>
      <c r="DL37" s="180">
        <v>7.0000000000000001E-3</v>
      </c>
      <c r="DM37" s="227">
        <v>6.6159999999999997</v>
      </c>
      <c r="DN37" s="50"/>
      <c r="DO37" s="45">
        <v>5.3999999999999999E-2</v>
      </c>
      <c r="DP37" s="45">
        <v>7.0000000000000001E-3</v>
      </c>
      <c r="DQ37" s="45">
        <v>7.0000000000000001E-3</v>
      </c>
      <c r="DR37" s="45">
        <v>3.3000000000000002E-2</v>
      </c>
      <c r="DS37" s="45">
        <v>7.0000000000000001E-3</v>
      </c>
      <c r="DT37" s="180">
        <v>7.0000000000000001E-3</v>
      </c>
      <c r="DU37" s="227"/>
      <c r="DV37" s="50"/>
      <c r="DW37" s="45" t="s">
        <v>111</v>
      </c>
      <c r="DX37" s="45"/>
      <c r="DY37" s="45"/>
      <c r="DZ37" s="45" t="s">
        <v>111</v>
      </c>
      <c r="EA37" s="45"/>
      <c r="EB37" s="180"/>
      <c r="EC37" s="227"/>
      <c r="ED37" s="50"/>
      <c r="EE37" s="45" t="s">
        <v>111</v>
      </c>
      <c r="EF37" s="45"/>
      <c r="EG37" s="45"/>
      <c r="EH37" s="45" t="s">
        <v>111</v>
      </c>
      <c r="EI37" s="45"/>
      <c r="EJ37" s="180"/>
      <c r="EK37" s="227"/>
      <c r="EL37" s="50"/>
      <c r="EM37" s="45" t="s">
        <v>111</v>
      </c>
      <c r="EN37" s="45"/>
      <c r="EO37" s="45"/>
      <c r="EP37" s="45" t="s">
        <v>111</v>
      </c>
      <c r="EQ37" s="45"/>
      <c r="ER37" s="180"/>
      <c r="ES37" s="227"/>
      <c r="ET37" s="50"/>
      <c r="EU37" s="45" t="s">
        <v>111</v>
      </c>
      <c r="EV37" s="45"/>
      <c r="EW37" s="45"/>
      <c r="EX37" s="45" t="s">
        <v>111</v>
      </c>
      <c r="EY37" s="45"/>
      <c r="EZ37" s="180"/>
      <c r="FA37" s="227"/>
      <c r="FB37" s="50"/>
      <c r="FC37" s="45" t="s">
        <v>111</v>
      </c>
      <c r="FD37" s="45"/>
      <c r="FE37" s="45"/>
      <c r="FF37" s="45" t="s">
        <v>111</v>
      </c>
      <c r="FG37" s="45"/>
      <c r="FH37" s="180"/>
      <c r="FI37" s="227"/>
      <c r="FJ37" s="50"/>
      <c r="FK37" s="45" t="s">
        <v>111</v>
      </c>
      <c r="FL37" s="45"/>
      <c r="FM37" s="45"/>
      <c r="FN37" s="45" t="s">
        <v>111</v>
      </c>
      <c r="FO37" s="45"/>
      <c r="FP37" s="180"/>
      <c r="FQ37" s="227"/>
      <c r="FR37" s="50"/>
      <c r="FS37" s="45" t="s">
        <v>111</v>
      </c>
      <c r="FT37" s="45"/>
      <c r="FU37" s="45"/>
      <c r="FV37" s="45" t="s">
        <v>111</v>
      </c>
      <c r="FW37" s="45"/>
      <c r="FX37" s="180"/>
      <c r="FY37" s="232">
        <v>5.7459999999999996</v>
      </c>
      <c r="FZ37" s="233"/>
      <c r="GA37" s="45">
        <v>5.6999999999999995E-2</v>
      </c>
      <c r="GB37" s="45">
        <v>1.0999999999999999E-2</v>
      </c>
      <c r="GC37" s="45">
        <v>1.0999999999999999E-2</v>
      </c>
      <c r="GD37" s="45">
        <v>3.9E-2</v>
      </c>
      <c r="GE37" s="45">
        <v>1.0999999999999999E-2</v>
      </c>
      <c r="GF37" s="180">
        <v>1.0999999999999999E-2</v>
      </c>
      <c r="GG37" s="227"/>
      <c r="GH37" s="50"/>
      <c r="GI37" s="45" t="s">
        <v>111</v>
      </c>
      <c r="GJ37" s="45"/>
      <c r="GK37" s="45"/>
      <c r="GL37" s="45" t="s">
        <v>111</v>
      </c>
      <c r="GM37" s="45"/>
      <c r="GN37" s="180"/>
      <c r="GO37" s="227"/>
      <c r="GP37" s="50"/>
      <c r="GQ37" s="45" t="s">
        <v>111</v>
      </c>
      <c r="GR37" s="45"/>
      <c r="GS37" s="45"/>
      <c r="GT37" s="45" t="s">
        <v>111</v>
      </c>
      <c r="GU37" s="45"/>
      <c r="GV37" s="180"/>
    </row>
    <row r="38" spans="1:204" s="16" customFormat="1" x14ac:dyDescent="0.2">
      <c r="A38" s="225" t="s">
        <v>121</v>
      </c>
      <c r="B38" s="226"/>
      <c r="C38" s="226"/>
      <c r="D38" s="226"/>
      <c r="E38" s="14">
        <v>46.8</v>
      </c>
      <c r="F38" s="14">
        <v>0.5</v>
      </c>
      <c r="G38" s="14">
        <v>48.7</v>
      </c>
      <c r="H38" s="14">
        <v>60</v>
      </c>
      <c r="I38" s="14"/>
      <c r="J38" s="14"/>
      <c r="K38" s="14"/>
      <c r="L38" s="15"/>
      <c r="M38" s="227"/>
      <c r="N38" s="50"/>
      <c r="O38" s="45"/>
      <c r="P38" s="45"/>
      <c r="Q38" s="45"/>
      <c r="R38" s="45"/>
      <c r="S38" s="45"/>
      <c r="T38" s="45"/>
      <c r="U38" s="227"/>
      <c r="V38" s="50"/>
      <c r="W38" s="45" t="s">
        <v>111</v>
      </c>
      <c r="X38" s="45"/>
      <c r="Y38" s="45"/>
      <c r="Z38" s="45" t="s">
        <v>111</v>
      </c>
      <c r="AA38" s="45"/>
      <c r="AB38" s="180"/>
      <c r="AC38" s="227"/>
      <c r="AD38" s="50"/>
      <c r="AE38" s="45" t="s">
        <v>111</v>
      </c>
      <c r="AF38" s="45"/>
      <c r="AG38" s="45"/>
      <c r="AH38" s="45" t="s">
        <v>111</v>
      </c>
      <c r="AI38" s="45"/>
      <c r="AJ38" s="180"/>
      <c r="AK38" s="227"/>
      <c r="AL38" s="50"/>
      <c r="AM38" s="45" t="s">
        <v>111</v>
      </c>
      <c r="AN38" s="45"/>
      <c r="AO38" s="45"/>
      <c r="AP38" s="45" t="s">
        <v>111</v>
      </c>
      <c r="AQ38" s="45"/>
      <c r="AR38" s="180"/>
      <c r="AS38" s="227"/>
      <c r="AT38" s="50"/>
      <c r="AU38" s="45" t="s">
        <v>111</v>
      </c>
      <c r="AV38" s="45"/>
      <c r="AW38" s="45"/>
      <c r="AX38" s="45" t="s">
        <v>111</v>
      </c>
      <c r="AY38" s="45"/>
      <c r="AZ38" s="180"/>
      <c r="BA38" s="227">
        <v>99.158000000000001</v>
      </c>
      <c r="BB38" s="50"/>
      <c r="BC38" s="45">
        <v>1.054</v>
      </c>
      <c r="BD38" s="45">
        <v>1.7999999999999999E-2</v>
      </c>
      <c r="BE38" s="45">
        <v>1.7999999999999999E-2</v>
      </c>
      <c r="BF38" s="45">
        <v>0.47900000000000004</v>
      </c>
      <c r="BG38" s="45">
        <v>1.7999999999999999E-2</v>
      </c>
      <c r="BH38" s="180">
        <v>1.7999999999999999E-2</v>
      </c>
      <c r="BI38" s="227"/>
      <c r="BJ38" s="50"/>
      <c r="BK38" s="45" t="s">
        <v>111</v>
      </c>
      <c r="BL38" s="45"/>
      <c r="BM38" s="45"/>
      <c r="BN38" s="45" t="s">
        <v>111</v>
      </c>
      <c r="BO38" s="45"/>
      <c r="BP38" s="180"/>
      <c r="BQ38" s="227"/>
      <c r="BR38" s="50"/>
      <c r="BS38" s="45" t="s">
        <v>111</v>
      </c>
      <c r="BT38" s="45"/>
      <c r="BU38" s="45"/>
      <c r="BV38" s="45" t="s">
        <v>111</v>
      </c>
      <c r="BW38" s="45"/>
      <c r="BX38" s="180"/>
      <c r="BY38" s="227"/>
      <c r="BZ38" s="50"/>
      <c r="CA38" s="45" t="s">
        <v>111</v>
      </c>
      <c r="CB38" s="45"/>
      <c r="CC38" s="45"/>
      <c r="CD38" s="45" t="s">
        <v>111</v>
      </c>
      <c r="CE38" s="45"/>
      <c r="CF38" s="180"/>
      <c r="CG38" s="227"/>
      <c r="CH38" s="50"/>
      <c r="CI38" s="45" t="s">
        <v>111</v>
      </c>
      <c r="CJ38" s="45"/>
      <c r="CK38" s="45"/>
      <c r="CL38" s="45" t="s">
        <v>111</v>
      </c>
      <c r="CM38" s="45"/>
      <c r="CN38" s="180"/>
      <c r="CO38" s="227"/>
      <c r="CP38" s="50"/>
      <c r="CQ38" s="45" t="s">
        <v>111</v>
      </c>
      <c r="CR38" s="45"/>
      <c r="CS38" s="45"/>
      <c r="CT38" s="45" t="s">
        <v>111</v>
      </c>
      <c r="CU38" s="45"/>
      <c r="CV38" s="180"/>
      <c r="CW38" s="227">
        <v>124.556</v>
      </c>
      <c r="CX38" s="50"/>
      <c r="CY38" s="45">
        <v>1.2749999999999999</v>
      </c>
      <c r="CZ38" s="45">
        <v>1.7999999999999999E-2</v>
      </c>
      <c r="DA38" s="45">
        <v>1.7999999999999999E-2</v>
      </c>
      <c r="DB38" s="45">
        <v>0.85</v>
      </c>
      <c r="DC38" s="45">
        <v>3.2000000000000001E-2</v>
      </c>
      <c r="DD38" s="180">
        <v>3.2000000000000001E-2</v>
      </c>
      <c r="DE38" s="227">
        <v>131.25800000000001</v>
      </c>
      <c r="DF38" s="50"/>
      <c r="DG38" s="45">
        <v>1.329</v>
      </c>
      <c r="DH38" s="45">
        <v>1.7999999999999999E-2</v>
      </c>
      <c r="DI38" s="45">
        <v>1.7999999999999999E-2</v>
      </c>
      <c r="DJ38" s="45">
        <v>0.71600000000000008</v>
      </c>
      <c r="DK38" s="45">
        <v>3.2000000000000001E-2</v>
      </c>
      <c r="DL38" s="180">
        <v>3.2000000000000001E-2</v>
      </c>
      <c r="DM38" s="227">
        <v>134.19999999999999</v>
      </c>
      <c r="DN38" s="50"/>
      <c r="DO38" s="45">
        <v>1.373</v>
      </c>
      <c r="DP38" s="45">
        <v>1.7999999999999999E-2</v>
      </c>
      <c r="DQ38" s="45">
        <v>1.7999999999999999E-2</v>
      </c>
      <c r="DR38" s="45">
        <v>0.52</v>
      </c>
      <c r="DS38" s="45">
        <v>1.7999999999999999E-2</v>
      </c>
      <c r="DT38" s="180">
        <v>1.7999999999999999E-2</v>
      </c>
      <c r="DU38" s="227"/>
      <c r="DV38" s="50"/>
      <c r="DW38" s="45" t="s">
        <v>111</v>
      </c>
      <c r="DX38" s="45"/>
      <c r="DY38" s="45"/>
      <c r="DZ38" s="45" t="s">
        <v>111</v>
      </c>
      <c r="EA38" s="45"/>
      <c r="EB38" s="180"/>
      <c r="EC38" s="227"/>
      <c r="ED38" s="50"/>
      <c r="EE38" s="45" t="s">
        <v>111</v>
      </c>
      <c r="EF38" s="45"/>
      <c r="EG38" s="45"/>
      <c r="EH38" s="45" t="s">
        <v>111</v>
      </c>
      <c r="EI38" s="45"/>
      <c r="EJ38" s="180"/>
      <c r="EK38" s="227"/>
      <c r="EL38" s="50"/>
      <c r="EM38" s="45" t="s">
        <v>111</v>
      </c>
      <c r="EN38" s="45"/>
      <c r="EO38" s="45"/>
      <c r="EP38" s="45" t="s">
        <v>111</v>
      </c>
      <c r="EQ38" s="45"/>
      <c r="ER38" s="180"/>
      <c r="ES38" s="227"/>
      <c r="ET38" s="50"/>
      <c r="EU38" s="45" t="s">
        <v>111</v>
      </c>
      <c r="EV38" s="45"/>
      <c r="EW38" s="45"/>
      <c r="EX38" s="45" t="s">
        <v>111</v>
      </c>
      <c r="EY38" s="45"/>
      <c r="EZ38" s="180"/>
      <c r="FA38" s="227"/>
      <c r="FB38" s="50"/>
      <c r="FC38" s="45" t="s">
        <v>111</v>
      </c>
      <c r="FD38" s="45"/>
      <c r="FE38" s="45"/>
      <c r="FF38" s="45" t="s">
        <v>111</v>
      </c>
      <c r="FG38" s="45"/>
      <c r="FH38" s="180"/>
      <c r="FI38" s="227"/>
      <c r="FJ38" s="50"/>
      <c r="FK38" s="45" t="s">
        <v>111</v>
      </c>
      <c r="FL38" s="45"/>
      <c r="FM38" s="45"/>
      <c r="FN38" s="45" t="s">
        <v>111</v>
      </c>
      <c r="FO38" s="45"/>
      <c r="FP38" s="180"/>
      <c r="FQ38" s="227"/>
      <c r="FR38" s="50"/>
      <c r="FS38" s="45" t="s">
        <v>111</v>
      </c>
      <c r="FT38" s="45"/>
      <c r="FU38" s="45"/>
      <c r="FV38" s="45" t="s">
        <v>111</v>
      </c>
      <c r="FW38" s="45"/>
      <c r="FX38" s="180"/>
      <c r="FY38" s="227">
        <v>125.373</v>
      </c>
      <c r="FZ38" s="50"/>
      <c r="GA38" s="45">
        <v>1.216</v>
      </c>
      <c r="GB38" s="45">
        <v>1.7999999999999999E-2</v>
      </c>
      <c r="GC38" s="45">
        <v>1.7999999999999999E-2</v>
      </c>
      <c r="GD38" s="45">
        <v>0.47400000000000003</v>
      </c>
      <c r="GE38" s="45">
        <v>1.7999999999999999E-2</v>
      </c>
      <c r="GF38" s="180">
        <v>1.7999999999999999E-2</v>
      </c>
      <c r="GG38" s="227"/>
      <c r="GH38" s="50"/>
      <c r="GI38" s="45" t="s">
        <v>111</v>
      </c>
      <c r="GJ38" s="45"/>
      <c r="GK38" s="45"/>
      <c r="GL38" s="45" t="s">
        <v>111</v>
      </c>
      <c r="GM38" s="45"/>
      <c r="GN38" s="180"/>
      <c r="GO38" s="227"/>
      <c r="GP38" s="50"/>
      <c r="GQ38" s="45" t="s">
        <v>111</v>
      </c>
      <c r="GR38" s="45"/>
      <c r="GS38" s="45"/>
      <c r="GT38" s="45" t="s">
        <v>111</v>
      </c>
      <c r="GU38" s="45"/>
      <c r="GV38" s="180"/>
    </row>
    <row r="39" spans="1:204" s="16" customFormat="1" x14ac:dyDescent="0.2">
      <c r="A39" s="225" t="s">
        <v>122</v>
      </c>
      <c r="B39" s="226"/>
      <c r="C39" s="226"/>
      <c r="D39" s="226"/>
      <c r="E39" s="14"/>
      <c r="F39" s="14"/>
      <c r="G39" s="14"/>
      <c r="H39" s="14"/>
      <c r="I39" s="14"/>
      <c r="J39" s="14"/>
      <c r="K39" s="14"/>
      <c r="L39" s="15"/>
      <c r="M39" s="227"/>
      <c r="N39" s="50"/>
      <c r="O39" s="45"/>
      <c r="P39" s="45"/>
      <c r="Q39" s="45"/>
      <c r="R39" s="45"/>
      <c r="S39" s="45"/>
      <c r="T39" s="45"/>
      <c r="U39" s="227"/>
      <c r="V39" s="50"/>
      <c r="W39" s="45" t="s">
        <v>111</v>
      </c>
      <c r="X39" s="45"/>
      <c r="Y39" s="45"/>
      <c r="Z39" s="45" t="s">
        <v>111</v>
      </c>
      <c r="AA39" s="45"/>
      <c r="AB39" s="180"/>
      <c r="AC39" s="227"/>
      <c r="AD39" s="50"/>
      <c r="AE39" s="45" t="s">
        <v>111</v>
      </c>
      <c r="AF39" s="45"/>
      <c r="AG39" s="45"/>
      <c r="AH39" s="45" t="s">
        <v>111</v>
      </c>
      <c r="AI39" s="45"/>
      <c r="AJ39" s="180"/>
      <c r="AK39" s="227"/>
      <c r="AL39" s="50"/>
      <c r="AM39" s="45" t="s">
        <v>111</v>
      </c>
      <c r="AN39" s="45"/>
      <c r="AO39" s="45"/>
      <c r="AP39" s="45" t="s">
        <v>111</v>
      </c>
      <c r="AQ39" s="45"/>
      <c r="AR39" s="180"/>
      <c r="AS39" s="227"/>
      <c r="AT39" s="50"/>
      <c r="AU39" s="45" t="s">
        <v>111</v>
      </c>
      <c r="AV39" s="45"/>
      <c r="AW39" s="45"/>
      <c r="AX39" s="45" t="s">
        <v>111</v>
      </c>
      <c r="AY39" s="45"/>
      <c r="AZ39" s="180"/>
      <c r="BA39" s="227">
        <v>13.568</v>
      </c>
      <c r="BB39" s="50"/>
      <c r="BC39" s="45">
        <v>7.0999999999999994E-2</v>
      </c>
      <c r="BD39" s="45"/>
      <c r="BE39" s="45"/>
      <c r="BF39" s="45">
        <v>0.13800000000000001</v>
      </c>
      <c r="BG39" s="45"/>
      <c r="BH39" s="180"/>
      <c r="BI39" s="227"/>
      <c r="BJ39" s="50"/>
      <c r="BK39" s="45" t="s">
        <v>111</v>
      </c>
      <c r="BL39" s="45"/>
      <c r="BM39" s="45"/>
      <c r="BN39" s="45" t="s">
        <v>111</v>
      </c>
      <c r="BO39" s="45"/>
      <c r="BP39" s="180"/>
      <c r="BQ39" s="227"/>
      <c r="BR39" s="50"/>
      <c r="BS39" s="45" t="s">
        <v>111</v>
      </c>
      <c r="BT39" s="45"/>
      <c r="BU39" s="45"/>
      <c r="BV39" s="45" t="s">
        <v>111</v>
      </c>
      <c r="BW39" s="45"/>
      <c r="BX39" s="180"/>
      <c r="BY39" s="227"/>
      <c r="BZ39" s="50"/>
      <c r="CA39" s="45" t="s">
        <v>111</v>
      </c>
      <c r="CB39" s="45"/>
      <c r="CC39" s="45"/>
      <c r="CD39" s="45" t="s">
        <v>111</v>
      </c>
      <c r="CE39" s="45"/>
      <c r="CF39" s="180"/>
      <c r="CG39" s="227"/>
      <c r="CH39" s="50"/>
      <c r="CI39" s="45" t="s">
        <v>111</v>
      </c>
      <c r="CJ39" s="45"/>
      <c r="CK39" s="45"/>
      <c r="CL39" s="45" t="s">
        <v>111</v>
      </c>
      <c r="CM39" s="45"/>
      <c r="CN39" s="180"/>
      <c r="CO39" s="227"/>
      <c r="CP39" s="50"/>
      <c r="CQ39" s="45" t="s">
        <v>111</v>
      </c>
      <c r="CR39" s="45"/>
      <c r="CS39" s="45"/>
      <c r="CT39" s="45" t="s">
        <v>111</v>
      </c>
      <c r="CU39" s="45"/>
      <c r="CV39" s="180"/>
      <c r="CW39" s="227">
        <v>12.558999999999999</v>
      </c>
      <c r="CX39" s="50"/>
      <c r="CY39" s="45">
        <v>7.1000000000000008E-2</v>
      </c>
      <c r="CZ39" s="45">
        <v>7.0000000000000001E-3</v>
      </c>
      <c r="DA39" s="45">
        <v>7.0000000000000001E-3</v>
      </c>
      <c r="DB39" s="45">
        <v>0.16500000000000001</v>
      </c>
      <c r="DC39" s="45">
        <v>7.0000000000000001E-3</v>
      </c>
      <c r="DD39" s="180">
        <v>7.0000000000000001E-3</v>
      </c>
      <c r="DE39" s="227">
        <v>12.863</v>
      </c>
      <c r="DF39" s="50"/>
      <c r="DG39" s="45">
        <v>8.1000000000000003E-2</v>
      </c>
      <c r="DH39" s="45">
        <v>7.0000000000000001E-3</v>
      </c>
      <c r="DI39" s="45">
        <v>7.0000000000000001E-3</v>
      </c>
      <c r="DJ39" s="45">
        <v>0.17</v>
      </c>
      <c r="DK39" s="45">
        <v>7.0000000000000001E-3</v>
      </c>
      <c r="DL39" s="180">
        <v>7.0000000000000001E-3</v>
      </c>
      <c r="DM39" s="227">
        <v>13.78</v>
      </c>
      <c r="DN39" s="50"/>
      <c r="DO39" s="45">
        <v>8.6000000000000007E-2</v>
      </c>
      <c r="DP39" s="45">
        <v>7.0000000000000001E-3</v>
      </c>
      <c r="DQ39" s="45">
        <v>7.0000000000000001E-3</v>
      </c>
      <c r="DR39" s="45">
        <v>0.18099999999999999</v>
      </c>
      <c r="DS39" s="45">
        <v>7.0000000000000001E-3</v>
      </c>
      <c r="DT39" s="180">
        <v>7.0000000000000001E-3</v>
      </c>
      <c r="DU39" s="227"/>
      <c r="DV39" s="50"/>
      <c r="DW39" s="45" t="s">
        <v>111</v>
      </c>
      <c r="DX39" s="45"/>
      <c r="DY39" s="45"/>
      <c r="DZ39" s="45" t="s">
        <v>111</v>
      </c>
      <c r="EA39" s="45"/>
      <c r="EB39" s="180"/>
      <c r="EC39" s="227"/>
      <c r="ED39" s="50"/>
      <c r="EE39" s="45" t="s">
        <v>111</v>
      </c>
      <c r="EF39" s="45"/>
      <c r="EG39" s="45"/>
      <c r="EH39" s="45" t="s">
        <v>111</v>
      </c>
      <c r="EI39" s="45"/>
      <c r="EJ39" s="180"/>
      <c r="EK39" s="227"/>
      <c r="EL39" s="50"/>
      <c r="EM39" s="45" t="s">
        <v>111</v>
      </c>
      <c r="EN39" s="45"/>
      <c r="EO39" s="45"/>
      <c r="EP39" s="45" t="s">
        <v>111</v>
      </c>
      <c r="EQ39" s="45"/>
      <c r="ER39" s="180"/>
      <c r="ES39" s="227"/>
      <c r="ET39" s="50"/>
      <c r="EU39" s="45" t="s">
        <v>111</v>
      </c>
      <c r="EV39" s="45"/>
      <c r="EW39" s="45"/>
      <c r="EX39" s="45" t="s">
        <v>111</v>
      </c>
      <c r="EY39" s="45"/>
      <c r="EZ39" s="180"/>
      <c r="FA39" s="227"/>
      <c r="FB39" s="50"/>
      <c r="FC39" s="45" t="s">
        <v>111</v>
      </c>
      <c r="FD39" s="45"/>
      <c r="FE39" s="45"/>
      <c r="FF39" s="45" t="s">
        <v>111</v>
      </c>
      <c r="FG39" s="45"/>
      <c r="FH39" s="180"/>
      <c r="FI39" s="227"/>
      <c r="FJ39" s="50"/>
      <c r="FK39" s="45" t="s">
        <v>111</v>
      </c>
      <c r="FL39" s="45"/>
      <c r="FM39" s="45"/>
      <c r="FN39" s="45" t="s">
        <v>111</v>
      </c>
      <c r="FO39" s="45"/>
      <c r="FP39" s="180"/>
      <c r="FQ39" s="227"/>
      <c r="FR39" s="50"/>
      <c r="FS39" s="45" t="s">
        <v>111</v>
      </c>
      <c r="FT39" s="45"/>
      <c r="FU39" s="45"/>
      <c r="FV39" s="45" t="s">
        <v>111</v>
      </c>
      <c r="FW39" s="45"/>
      <c r="FX39" s="180"/>
      <c r="FY39" s="227">
        <v>16.561</v>
      </c>
      <c r="FZ39" s="50"/>
      <c r="GA39" s="45">
        <v>0.09</v>
      </c>
      <c r="GB39" s="45">
        <v>1.0999999999999999E-2</v>
      </c>
      <c r="GC39" s="45">
        <v>1.0999999999999999E-2</v>
      </c>
      <c r="GD39" s="45">
        <v>0.161</v>
      </c>
      <c r="GE39" s="45">
        <v>1.0999999999999999E-2</v>
      </c>
      <c r="GF39" s="180">
        <v>1.0999999999999999E-2</v>
      </c>
      <c r="GG39" s="227"/>
      <c r="GH39" s="50"/>
      <c r="GI39" s="45" t="s">
        <v>111</v>
      </c>
      <c r="GJ39" s="45"/>
      <c r="GK39" s="45"/>
      <c r="GL39" s="45" t="s">
        <v>111</v>
      </c>
      <c r="GM39" s="45"/>
      <c r="GN39" s="180"/>
      <c r="GO39" s="227"/>
      <c r="GP39" s="50"/>
      <c r="GQ39" s="45" t="s">
        <v>111</v>
      </c>
      <c r="GR39" s="45"/>
      <c r="GS39" s="45"/>
      <c r="GT39" s="45" t="s">
        <v>111</v>
      </c>
      <c r="GU39" s="45"/>
      <c r="GV39" s="180"/>
    </row>
    <row r="40" spans="1:204" s="16" customFormat="1" x14ac:dyDescent="0.2">
      <c r="A40" s="225" t="s">
        <v>123</v>
      </c>
      <c r="B40" s="226"/>
      <c r="C40" s="226"/>
      <c r="D40" s="226"/>
      <c r="E40" s="14"/>
      <c r="F40" s="14"/>
      <c r="G40" s="14"/>
      <c r="H40" s="14"/>
      <c r="I40" s="14"/>
      <c r="J40" s="14"/>
      <c r="K40" s="14"/>
      <c r="L40" s="15"/>
      <c r="M40" s="227"/>
      <c r="N40" s="50"/>
      <c r="O40" s="45"/>
      <c r="P40" s="45"/>
      <c r="Q40" s="45"/>
      <c r="R40" s="45"/>
      <c r="S40" s="45"/>
      <c r="T40" s="45"/>
      <c r="U40" s="227"/>
      <c r="V40" s="50"/>
      <c r="W40" s="45" t="s">
        <v>111</v>
      </c>
      <c r="X40" s="45"/>
      <c r="Y40" s="45"/>
      <c r="Z40" s="45" t="s">
        <v>111</v>
      </c>
      <c r="AA40" s="45"/>
      <c r="AB40" s="180"/>
      <c r="AC40" s="227"/>
      <c r="AD40" s="50"/>
      <c r="AE40" s="45" t="s">
        <v>111</v>
      </c>
      <c r="AF40" s="45"/>
      <c r="AG40" s="45"/>
      <c r="AH40" s="45" t="s">
        <v>111</v>
      </c>
      <c r="AI40" s="45"/>
      <c r="AJ40" s="180"/>
      <c r="AK40" s="227"/>
      <c r="AL40" s="50"/>
      <c r="AM40" s="45" t="s">
        <v>111</v>
      </c>
      <c r="AN40" s="45"/>
      <c r="AO40" s="45"/>
      <c r="AP40" s="45" t="s">
        <v>111</v>
      </c>
      <c r="AQ40" s="45"/>
      <c r="AR40" s="180"/>
      <c r="AS40" s="227"/>
      <c r="AT40" s="50"/>
      <c r="AU40" s="45" t="s">
        <v>111</v>
      </c>
      <c r="AV40" s="45"/>
      <c r="AW40" s="45"/>
      <c r="AX40" s="45" t="s">
        <v>111</v>
      </c>
      <c r="AY40" s="45"/>
      <c r="AZ40" s="180"/>
      <c r="BA40" s="227" t="s">
        <v>54</v>
      </c>
      <c r="BB40" s="50"/>
      <c r="BC40" s="45" t="s">
        <v>111</v>
      </c>
      <c r="BD40" s="45"/>
      <c r="BE40" s="45"/>
      <c r="BF40" s="45" t="s">
        <v>111</v>
      </c>
      <c r="BG40" s="45"/>
      <c r="BH40" s="180"/>
      <c r="BI40" s="227"/>
      <c r="BJ40" s="50"/>
      <c r="BK40" s="45" t="s">
        <v>111</v>
      </c>
      <c r="BL40" s="45"/>
      <c r="BM40" s="45"/>
      <c r="BN40" s="45" t="s">
        <v>111</v>
      </c>
      <c r="BO40" s="45"/>
      <c r="BP40" s="180"/>
      <c r="BQ40" s="227"/>
      <c r="BR40" s="50"/>
      <c r="BS40" s="45" t="s">
        <v>111</v>
      </c>
      <c r="BT40" s="45"/>
      <c r="BU40" s="45"/>
      <c r="BV40" s="45" t="s">
        <v>111</v>
      </c>
      <c r="BW40" s="45"/>
      <c r="BX40" s="180"/>
      <c r="BY40" s="227"/>
      <c r="BZ40" s="50"/>
      <c r="CA40" s="45" t="s">
        <v>111</v>
      </c>
      <c r="CB40" s="45"/>
      <c r="CC40" s="45"/>
      <c r="CD40" s="45" t="s">
        <v>111</v>
      </c>
      <c r="CE40" s="45"/>
      <c r="CF40" s="180"/>
      <c r="CG40" s="227"/>
      <c r="CH40" s="50"/>
      <c r="CI40" s="45" t="s">
        <v>111</v>
      </c>
      <c r="CJ40" s="45"/>
      <c r="CK40" s="45"/>
      <c r="CL40" s="45" t="s">
        <v>111</v>
      </c>
      <c r="CM40" s="45"/>
      <c r="CN40" s="180"/>
      <c r="CO40" s="227"/>
      <c r="CP40" s="50"/>
      <c r="CQ40" s="45" t="s">
        <v>111</v>
      </c>
      <c r="CR40" s="45"/>
      <c r="CS40" s="45"/>
      <c r="CT40" s="45" t="s">
        <v>111</v>
      </c>
      <c r="CU40" s="45"/>
      <c r="CV40" s="180"/>
      <c r="CW40" s="227" t="s">
        <v>54</v>
      </c>
      <c r="CX40" s="50"/>
      <c r="CY40" s="45" t="s">
        <v>111</v>
      </c>
      <c r="CZ40" s="45"/>
      <c r="DA40" s="45"/>
      <c r="DB40" s="45" t="s">
        <v>111</v>
      </c>
      <c r="DC40" s="45"/>
      <c r="DD40" s="180"/>
      <c r="DE40" s="227" t="s">
        <v>54</v>
      </c>
      <c r="DF40" s="50"/>
      <c r="DG40" s="45" t="s">
        <v>111</v>
      </c>
      <c r="DH40" s="45"/>
      <c r="DI40" s="45"/>
      <c r="DJ40" s="45" t="s">
        <v>111</v>
      </c>
      <c r="DK40" s="45"/>
      <c r="DL40" s="180"/>
      <c r="DM40" s="227" t="s">
        <v>54</v>
      </c>
      <c r="DN40" s="50"/>
      <c r="DO40" s="45" t="s">
        <v>111</v>
      </c>
      <c r="DP40" s="45"/>
      <c r="DQ40" s="45"/>
      <c r="DR40" s="45" t="s">
        <v>111</v>
      </c>
      <c r="DS40" s="45"/>
      <c r="DT40" s="180"/>
      <c r="DU40" s="227"/>
      <c r="DV40" s="50"/>
      <c r="DW40" s="45" t="s">
        <v>111</v>
      </c>
      <c r="DX40" s="45"/>
      <c r="DY40" s="45"/>
      <c r="DZ40" s="45" t="s">
        <v>111</v>
      </c>
      <c r="EA40" s="45"/>
      <c r="EB40" s="180"/>
      <c r="EC40" s="227"/>
      <c r="ED40" s="50"/>
      <c r="EE40" s="45" t="s">
        <v>111</v>
      </c>
      <c r="EF40" s="45"/>
      <c r="EG40" s="45"/>
      <c r="EH40" s="45" t="s">
        <v>111</v>
      </c>
      <c r="EI40" s="45"/>
      <c r="EJ40" s="180"/>
      <c r="EK40" s="227"/>
      <c r="EL40" s="50"/>
      <c r="EM40" s="45" t="s">
        <v>111</v>
      </c>
      <c r="EN40" s="45"/>
      <c r="EO40" s="45"/>
      <c r="EP40" s="45" t="s">
        <v>111</v>
      </c>
      <c r="EQ40" s="45"/>
      <c r="ER40" s="180"/>
      <c r="ES40" s="227"/>
      <c r="ET40" s="50"/>
      <c r="EU40" s="45" t="s">
        <v>111</v>
      </c>
      <c r="EV40" s="45"/>
      <c r="EW40" s="45"/>
      <c r="EX40" s="45" t="s">
        <v>111</v>
      </c>
      <c r="EY40" s="45"/>
      <c r="EZ40" s="180"/>
      <c r="FA40" s="227"/>
      <c r="FB40" s="50"/>
      <c r="FC40" s="45" t="s">
        <v>111</v>
      </c>
      <c r="FD40" s="45"/>
      <c r="FE40" s="45"/>
      <c r="FF40" s="45" t="s">
        <v>111</v>
      </c>
      <c r="FG40" s="45"/>
      <c r="FH40" s="180"/>
      <c r="FI40" s="227"/>
      <c r="FJ40" s="50"/>
      <c r="FK40" s="45" t="s">
        <v>111</v>
      </c>
      <c r="FL40" s="45"/>
      <c r="FM40" s="45"/>
      <c r="FN40" s="45" t="s">
        <v>111</v>
      </c>
      <c r="FO40" s="45"/>
      <c r="FP40" s="180"/>
      <c r="FQ40" s="227"/>
      <c r="FR40" s="50"/>
      <c r="FS40" s="45" t="s">
        <v>111</v>
      </c>
      <c r="FT40" s="45"/>
      <c r="FU40" s="45"/>
      <c r="FV40" s="45" t="s">
        <v>111</v>
      </c>
      <c r="FW40" s="45"/>
      <c r="FX40" s="180"/>
      <c r="FY40" s="227" t="s">
        <v>54</v>
      </c>
      <c r="FZ40" s="50"/>
      <c r="GA40" s="45" t="s">
        <v>111</v>
      </c>
      <c r="GB40" s="45"/>
      <c r="GC40" s="45"/>
      <c r="GD40" s="45" t="s">
        <v>111</v>
      </c>
      <c r="GE40" s="45"/>
      <c r="GF40" s="180"/>
      <c r="GG40" s="227"/>
      <c r="GH40" s="50"/>
      <c r="GI40" s="45" t="s">
        <v>111</v>
      </c>
      <c r="GJ40" s="45"/>
      <c r="GK40" s="45"/>
      <c r="GL40" s="45" t="s">
        <v>111</v>
      </c>
      <c r="GM40" s="45"/>
      <c r="GN40" s="180"/>
      <c r="GO40" s="227"/>
      <c r="GP40" s="50"/>
      <c r="GQ40" s="45" t="s">
        <v>111</v>
      </c>
      <c r="GR40" s="45"/>
      <c r="GS40" s="45"/>
      <c r="GT40" s="45" t="s">
        <v>111</v>
      </c>
      <c r="GU40" s="45"/>
      <c r="GV40" s="180"/>
    </row>
    <row r="41" spans="1:204" s="16" customFormat="1" x14ac:dyDescent="0.2">
      <c r="A41" s="225" t="s">
        <v>124</v>
      </c>
      <c r="B41" s="226"/>
      <c r="C41" s="226"/>
      <c r="D41" s="226"/>
      <c r="E41" s="14"/>
      <c r="F41" s="14"/>
      <c r="G41" s="14"/>
      <c r="H41" s="14"/>
      <c r="I41" s="14"/>
      <c r="J41" s="14"/>
      <c r="K41" s="14"/>
      <c r="L41" s="15"/>
      <c r="M41" s="227"/>
      <c r="N41" s="50"/>
      <c r="O41" s="45" t="s">
        <v>111</v>
      </c>
      <c r="P41" s="45"/>
      <c r="Q41" s="45"/>
      <c r="R41" s="45" t="s">
        <v>111</v>
      </c>
      <c r="S41" s="45"/>
      <c r="T41" s="180"/>
      <c r="U41" s="227"/>
      <c r="V41" s="50"/>
      <c r="W41" s="45" t="s">
        <v>111</v>
      </c>
      <c r="X41" s="45"/>
      <c r="Y41" s="45"/>
      <c r="Z41" s="45" t="s">
        <v>111</v>
      </c>
      <c r="AA41" s="45"/>
      <c r="AB41" s="180"/>
      <c r="AC41" s="227"/>
      <c r="AD41" s="50"/>
      <c r="AE41" s="45" t="s">
        <v>111</v>
      </c>
      <c r="AF41" s="45"/>
      <c r="AG41" s="45"/>
      <c r="AH41" s="45" t="s">
        <v>111</v>
      </c>
      <c r="AI41" s="45"/>
      <c r="AJ41" s="180"/>
      <c r="AK41" s="227"/>
      <c r="AL41" s="50"/>
      <c r="AM41" s="45" t="s">
        <v>111</v>
      </c>
      <c r="AN41" s="45"/>
      <c r="AO41" s="45"/>
      <c r="AP41" s="45" t="s">
        <v>111</v>
      </c>
      <c r="AQ41" s="45"/>
      <c r="AR41" s="180"/>
      <c r="AS41" s="227"/>
      <c r="AT41" s="50"/>
      <c r="AU41" s="45" t="s">
        <v>111</v>
      </c>
      <c r="AV41" s="45"/>
      <c r="AW41" s="45"/>
      <c r="AX41" s="45" t="s">
        <v>111</v>
      </c>
      <c r="AY41" s="45"/>
      <c r="AZ41" s="180"/>
      <c r="BA41" s="227">
        <v>67.296999999999997</v>
      </c>
      <c r="BB41" s="50"/>
      <c r="BC41" s="45">
        <v>0.70200000000000007</v>
      </c>
      <c r="BD41" s="45">
        <v>1.7999999999999999E-2</v>
      </c>
      <c r="BE41" s="45">
        <v>1.7999999999999999E-2</v>
      </c>
      <c r="BF41" s="45">
        <v>0.46500000000000002</v>
      </c>
      <c r="BG41" s="45">
        <v>1.7999999999999999E-2</v>
      </c>
      <c r="BH41" s="180">
        <v>1.7999999999999999E-2</v>
      </c>
      <c r="BI41" s="227"/>
      <c r="BJ41" s="50"/>
      <c r="BK41" s="45" t="s">
        <v>111</v>
      </c>
      <c r="BL41" s="45"/>
      <c r="BM41" s="45"/>
      <c r="BN41" s="45" t="s">
        <v>111</v>
      </c>
      <c r="BO41" s="45"/>
      <c r="BP41" s="180"/>
      <c r="BQ41" s="227"/>
      <c r="BR41" s="50"/>
      <c r="BS41" s="45" t="s">
        <v>111</v>
      </c>
      <c r="BT41" s="45"/>
      <c r="BU41" s="45"/>
      <c r="BV41" s="45" t="s">
        <v>111</v>
      </c>
      <c r="BW41" s="45"/>
      <c r="BX41" s="180"/>
      <c r="BY41" s="227"/>
      <c r="BZ41" s="50"/>
      <c r="CA41" s="45" t="s">
        <v>111</v>
      </c>
      <c r="CB41" s="45"/>
      <c r="CC41" s="45"/>
      <c r="CD41" s="45" t="s">
        <v>111</v>
      </c>
      <c r="CE41" s="45"/>
      <c r="CF41" s="180"/>
      <c r="CG41" s="227"/>
      <c r="CH41" s="50"/>
      <c r="CI41" s="45" t="s">
        <v>111</v>
      </c>
      <c r="CJ41" s="45"/>
      <c r="CK41" s="45"/>
      <c r="CL41" s="45" t="s">
        <v>111</v>
      </c>
      <c r="CM41" s="45"/>
      <c r="CN41" s="180"/>
      <c r="CO41" s="227"/>
      <c r="CP41" s="50"/>
      <c r="CQ41" s="45" t="s">
        <v>111</v>
      </c>
      <c r="CR41" s="45"/>
      <c r="CS41" s="45"/>
      <c r="CT41" s="45" t="s">
        <v>111</v>
      </c>
      <c r="CU41" s="45"/>
      <c r="CV41" s="180"/>
      <c r="CW41" s="227">
        <v>79.596000000000004</v>
      </c>
      <c r="CX41" s="50"/>
      <c r="CY41" s="45">
        <v>0.80800000000000005</v>
      </c>
      <c r="CZ41" s="45">
        <v>1.7999999999999999E-2</v>
      </c>
      <c r="DA41" s="45">
        <v>1.7999999999999999E-2</v>
      </c>
      <c r="DB41" s="45">
        <v>0.60299999999999998</v>
      </c>
      <c r="DC41" s="45"/>
      <c r="DD41" s="180"/>
      <c r="DE41" s="227">
        <v>74.563000000000002</v>
      </c>
      <c r="DF41" s="50"/>
      <c r="DG41" s="45">
        <v>0.72399999999999998</v>
      </c>
      <c r="DH41" s="45">
        <v>1.7999999999999999E-2</v>
      </c>
      <c r="DI41" s="45">
        <v>1.7999999999999999E-2</v>
      </c>
      <c r="DJ41" s="45">
        <v>0.502</v>
      </c>
      <c r="DK41" s="45">
        <v>1.7999999999999999E-2</v>
      </c>
      <c r="DL41" s="180">
        <v>1.7999999999999999E-2</v>
      </c>
      <c r="DM41" s="227">
        <v>65.87</v>
      </c>
      <c r="DN41" s="50"/>
      <c r="DO41" s="45">
        <v>0.71499999999999997</v>
      </c>
      <c r="DP41" s="45">
        <v>1.7999999999999999E-2</v>
      </c>
      <c r="DQ41" s="45">
        <v>1.7999999999999999E-2</v>
      </c>
      <c r="DR41" s="45">
        <v>0.432</v>
      </c>
      <c r="DS41" s="45">
        <v>1.7999999999999999E-2</v>
      </c>
      <c r="DT41" s="180">
        <v>1.7999999999999999E-2</v>
      </c>
      <c r="DU41" s="227"/>
      <c r="DV41" s="50"/>
      <c r="DW41" s="45" t="s">
        <v>111</v>
      </c>
      <c r="DX41" s="45"/>
      <c r="DY41" s="45"/>
      <c r="DZ41" s="45" t="s">
        <v>111</v>
      </c>
      <c r="EA41" s="45"/>
      <c r="EB41" s="180"/>
      <c r="EC41" s="227"/>
      <c r="ED41" s="50"/>
      <c r="EE41" s="45" t="s">
        <v>111</v>
      </c>
      <c r="EF41" s="45"/>
      <c r="EG41" s="45"/>
      <c r="EH41" s="45" t="s">
        <v>111</v>
      </c>
      <c r="EI41" s="45"/>
      <c r="EJ41" s="180"/>
      <c r="EK41" s="227"/>
      <c r="EL41" s="50"/>
      <c r="EM41" s="45" t="s">
        <v>111</v>
      </c>
      <c r="EN41" s="45"/>
      <c r="EO41" s="45"/>
      <c r="EP41" s="45" t="s">
        <v>111</v>
      </c>
      <c r="EQ41" s="45"/>
      <c r="ER41" s="180"/>
      <c r="ES41" s="227"/>
      <c r="ET41" s="50"/>
      <c r="EU41" s="45" t="s">
        <v>111</v>
      </c>
      <c r="EV41" s="45"/>
      <c r="EW41" s="45"/>
      <c r="EX41" s="45" t="s">
        <v>111</v>
      </c>
      <c r="EY41" s="45"/>
      <c r="EZ41" s="180"/>
      <c r="FA41" s="227"/>
      <c r="FB41" s="50"/>
      <c r="FC41" s="45" t="s">
        <v>111</v>
      </c>
      <c r="FD41" s="45"/>
      <c r="FE41" s="45"/>
      <c r="FF41" s="45" t="s">
        <v>111</v>
      </c>
      <c r="FG41" s="45"/>
      <c r="FH41" s="180"/>
      <c r="FI41" s="227"/>
      <c r="FJ41" s="50"/>
      <c r="FK41" s="45" t="s">
        <v>111</v>
      </c>
      <c r="FL41" s="45"/>
      <c r="FM41" s="45"/>
      <c r="FN41" s="45" t="s">
        <v>111</v>
      </c>
      <c r="FO41" s="45"/>
      <c r="FP41" s="180"/>
      <c r="FQ41" s="227"/>
      <c r="FR41" s="50"/>
      <c r="FS41" s="45" t="s">
        <v>111</v>
      </c>
      <c r="FT41" s="45"/>
      <c r="FU41" s="45"/>
      <c r="FV41" s="45" t="s">
        <v>111</v>
      </c>
      <c r="FW41" s="45"/>
      <c r="FX41" s="180"/>
      <c r="FY41" s="227">
        <v>64.850999999999999</v>
      </c>
      <c r="FZ41" s="50"/>
      <c r="GA41" s="45">
        <v>0.64700000000000002</v>
      </c>
      <c r="GB41" s="45">
        <v>1.7999999999999999E-2</v>
      </c>
      <c r="GC41" s="45">
        <v>1.7999999999999999E-2</v>
      </c>
      <c r="GD41" s="45">
        <v>0.435</v>
      </c>
      <c r="GE41" s="45">
        <v>1.7999999999999999E-2</v>
      </c>
      <c r="GF41" s="180">
        <v>1.7999999999999999E-2</v>
      </c>
      <c r="GG41" s="227"/>
      <c r="GH41" s="50"/>
      <c r="GI41" s="45" t="s">
        <v>111</v>
      </c>
      <c r="GJ41" s="45"/>
      <c r="GK41" s="45"/>
      <c r="GL41" s="45" t="s">
        <v>111</v>
      </c>
      <c r="GM41" s="45"/>
      <c r="GN41" s="180"/>
      <c r="GO41" s="227"/>
      <c r="GP41" s="50"/>
      <c r="GQ41" s="45" t="s">
        <v>111</v>
      </c>
      <c r="GR41" s="45"/>
      <c r="GS41" s="45"/>
      <c r="GT41" s="45" t="s">
        <v>111</v>
      </c>
      <c r="GU41" s="45"/>
      <c r="GV41" s="180"/>
    </row>
    <row r="42" spans="1:204" s="16" customFormat="1" x14ac:dyDescent="0.2">
      <c r="A42" s="225" t="s">
        <v>125</v>
      </c>
      <c r="B42" s="226"/>
      <c r="C42" s="226"/>
      <c r="D42" s="226"/>
      <c r="E42" s="14"/>
      <c r="F42" s="14"/>
      <c r="G42" s="14"/>
      <c r="H42" s="14"/>
      <c r="I42" s="14"/>
      <c r="J42" s="14"/>
      <c r="K42" s="14"/>
      <c r="L42" s="15"/>
      <c r="M42" s="227"/>
      <c r="N42" s="50"/>
      <c r="O42" s="45" t="s">
        <v>111</v>
      </c>
      <c r="P42" s="45"/>
      <c r="Q42" s="45"/>
      <c r="R42" s="45" t="s">
        <v>111</v>
      </c>
      <c r="S42" s="45"/>
      <c r="T42" s="180"/>
      <c r="U42" s="227"/>
      <c r="V42" s="50"/>
      <c r="W42" s="45" t="s">
        <v>111</v>
      </c>
      <c r="X42" s="45"/>
      <c r="Y42" s="45"/>
      <c r="Z42" s="45" t="s">
        <v>111</v>
      </c>
      <c r="AA42" s="45"/>
      <c r="AB42" s="180"/>
      <c r="AC42" s="227"/>
      <c r="AD42" s="50"/>
      <c r="AE42" s="45" t="s">
        <v>111</v>
      </c>
      <c r="AF42" s="45"/>
      <c r="AG42" s="45"/>
      <c r="AH42" s="45" t="s">
        <v>111</v>
      </c>
      <c r="AI42" s="45"/>
      <c r="AJ42" s="180"/>
      <c r="AK42" s="227"/>
      <c r="AL42" s="50"/>
      <c r="AM42" s="45" t="s">
        <v>111</v>
      </c>
      <c r="AN42" s="45"/>
      <c r="AO42" s="45"/>
      <c r="AP42" s="45" t="s">
        <v>111</v>
      </c>
      <c r="AQ42" s="45"/>
      <c r="AR42" s="180"/>
      <c r="AS42" s="227"/>
      <c r="AT42" s="50"/>
      <c r="AU42" s="45" t="s">
        <v>111</v>
      </c>
      <c r="AV42" s="45"/>
      <c r="AW42" s="45"/>
      <c r="AX42" s="45" t="s">
        <v>111</v>
      </c>
      <c r="AY42" s="45"/>
      <c r="AZ42" s="180"/>
      <c r="BA42" s="227" t="s">
        <v>54</v>
      </c>
      <c r="BB42" s="50"/>
      <c r="BC42" s="45" t="s">
        <v>111</v>
      </c>
      <c r="BD42" s="45"/>
      <c r="BE42" s="45"/>
      <c r="BF42" s="45" t="s">
        <v>111</v>
      </c>
      <c r="BG42" s="45"/>
      <c r="BH42" s="180"/>
      <c r="BI42" s="227"/>
      <c r="BJ42" s="50"/>
      <c r="BK42" s="45" t="s">
        <v>111</v>
      </c>
      <c r="BL42" s="45"/>
      <c r="BM42" s="45"/>
      <c r="BN42" s="45" t="s">
        <v>111</v>
      </c>
      <c r="BO42" s="45"/>
      <c r="BP42" s="180"/>
      <c r="BQ42" s="227"/>
      <c r="BR42" s="50"/>
      <c r="BS42" s="45" t="s">
        <v>111</v>
      </c>
      <c r="BT42" s="45"/>
      <c r="BU42" s="45"/>
      <c r="BV42" s="45" t="s">
        <v>111</v>
      </c>
      <c r="BW42" s="45"/>
      <c r="BX42" s="180"/>
      <c r="BY42" s="227"/>
      <c r="BZ42" s="50"/>
      <c r="CA42" s="45" t="s">
        <v>111</v>
      </c>
      <c r="CB42" s="45"/>
      <c r="CC42" s="45"/>
      <c r="CD42" s="45" t="s">
        <v>111</v>
      </c>
      <c r="CE42" s="45"/>
      <c r="CF42" s="180"/>
      <c r="CG42" s="227"/>
      <c r="CH42" s="50"/>
      <c r="CI42" s="45" t="s">
        <v>111</v>
      </c>
      <c r="CJ42" s="45"/>
      <c r="CK42" s="45"/>
      <c r="CL42" s="45" t="s">
        <v>111</v>
      </c>
      <c r="CM42" s="45"/>
      <c r="CN42" s="180"/>
      <c r="CO42" s="227"/>
      <c r="CP42" s="50"/>
      <c r="CQ42" s="45" t="s">
        <v>111</v>
      </c>
      <c r="CR42" s="45"/>
      <c r="CS42" s="45"/>
      <c r="CT42" s="45" t="s">
        <v>111</v>
      </c>
      <c r="CU42" s="45"/>
      <c r="CV42" s="180"/>
      <c r="CW42" s="227" t="s">
        <v>54</v>
      </c>
      <c r="CX42" s="50"/>
      <c r="CY42" s="45" t="s">
        <v>111</v>
      </c>
      <c r="CZ42" s="45"/>
      <c r="DA42" s="45"/>
      <c r="DB42" s="45" t="s">
        <v>111</v>
      </c>
      <c r="DC42" s="45"/>
      <c r="DD42" s="180"/>
      <c r="DE42" s="227" t="s">
        <v>54</v>
      </c>
      <c r="DF42" s="50"/>
      <c r="DG42" s="45" t="s">
        <v>111</v>
      </c>
      <c r="DH42" s="45"/>
      <c r="DI42" s="45"/>
      <c r="DJ42" s="45" t="s">
        <v>111</v>
      </c>
      <c r="DK42" s="45"/>
      <c r="DL42" s="180"/>
      <c r="DM42" s="227" t="s">
        <v>54</v>
      </c>
      <c r="DN42" s="50"/>
      <c r="DO42" s="45" t="s">
        <v>111</v>
      </c>
      <c r="DP42" s="45"/>
      <c r="DQ42" s="45"/>
      <c r="DR42" s="45" t="s">
        <v>111</v>
      </c>
      <c r="DS42" s="45"/>
      <c r="DT42" s="180"/>
      <c r="DU42" s="227"/>
      <c r="DV42" s="50"/>
      <c r="DW42" s="45" t="s">
        <v>111</v>
      </c>
      <c r="DX42" s="45"/>
      <c r="DY42" s="45"/>
      <c r="DZ42" s="45" t="s">
        <v>111</v>
      </c>
      <c r="EA42" s="45"/>
      <c r="EB42" s="180"/>
      <c r="EC42" s="227"/>
      <c r="ED42" s="50"/>
      <c r="EE42" s="45" t="s">
        <v>111</v>
      </c>
      <c r="EF42" s="45"/>
      <c r="EG42" s="45"/>
      <c r="EH42" s="45" t="s">
        <v>111</v>
      </c>
      <c r="EI42" s="45"/>
      <c r="EJ42" s="180"/>
      <c r="EK42" s="227"/>
      <c r="EL42" s="50"/>
      <c r="EM42" s="45" t="s">
        <v>111</v>
      </c>
      <c r="EN42" s="45"/>
      <c r="EO42" s="45"/>
      <c r="EP42" s="45" t="s">
        <v>111</v>
      </c>
      <c r="EQ42" s="45"/>
      <c r="ER42" s="180"/>
      <c r="ES42" s="227"/>
      <c r="ET42" s="50"/>
      <c r="EU42" s="45" t="s">
        <v>111</v>
      </c>
      <c r="EV42" s="45"/>
      <c r="EW42" s="45"/>
      <c r="EX42" s="45" t="s">
        <v>111</v>
      </c>
      <c r="EY42" s="45"/>
      <c r="EZ42" s="180"/>
      <c r="FA42" s="227"/>
      <c r="FB42" s="50"/>
      <c r="FC42" s="45" t="s">
        <v>111</v>
      </c>
      <c r="FD42" s="45"/>
      <c r="FE42" s="45"/>
      <c r="FF42" s="45" t="s">
        <v>111</v>
      </c>
      <c r="FG42" s="45"/>
      <c r="FH42" s="180"/>
      <c r="FI42" s="227"/>
      <c r="FJ42" s="50"/>
      <c r="FK42" s="45" t="s">
        <v>111</v>
      </c>
      <c r="FL42" s="45"/>
      <c r="FM42" s="45"/>
      <c r="FN42" s="45" t="s">
        <v>111</v>
      </c>
      <c r="FO42" s="45"/>
      <c r="FP42" s="180"/>
      <c r="FQ42" s="227"/>
      <c r="FR42" s="50"/>
      <c r="FS42" s="45" t="s">
        <v>111</v>
      </c>
      <c r="FT42" s="45"/>
      <c r="FU42" s="45"/>
      <c r="FV42" s="45" t="s">
        <v>111</v>
      </c>
      <c r="FW42" s="45"/>
      <c r="FX42" s="180"/>
      <c r="FY42" s="232" t="s">
        <v>54</v>
      </c>
      <c r="FZ42" s="233"/>
      <c r="GA42" s="45" t="s">
        <v>111</v>
      </c>
      <c r="GB42" s="45"/>
      <c r="GC42" s="45"/>
      <c r="GD42" s="45" t="s">
        <v>111</v>
      </c>
      <c r="GE42" s="45"/>
      <c r="GF42" s="180"/>
      <c r="GG42" s="227"/>
      <c r="GH42" s="50"/>
      <c r="GI42" s="45" t="s">
        <v>111</v>
      </c>
      <c r="GJ42" s="45"/>
      <c r="GK42" s="45"/>
      <c r="GL42" s="45" t="s">
        <v>111</v>
      </c>
      <c r="GM42" s="45"/>
      <c r="GN42" s="180"/>
      <c r="GO42" s="227"/>
      <c r="GP42" s="50"/>
      <c r="GQ42" s="45" t="s">
        <v>111</v>
      </c>
      <c r="GR42" s="45"/>
      <c r="GS42" s="45"/>
      <c r="GT42" s="45" t="s">
        <v>111</v>
      </c>
      <c r="GU42" s="45"/>
      <c r="GV42" s="180"/>
    </row>
    <row r="43" spans="1:204" ht="13.5" thickBot="1" x14ac:dyDescent="0.25">
      <c r="A43" s="183" t="s">
        <v>74</v>
      </c>
      <c r="B43" s="184"/>
      <c r="C43" s="184"/>
      <c r="D43" s="184"/>
      <c r="E43" s="185"/>
      <c r="F43" s="185"/>
      <c r="G43" s="185"/>
      <c r="H43" s="185"/>
      <c r="I43" s="185"/>
      <c r="J43" s="185"/>
      <c r="K43" s="185"/>
      <c r="L43" s="186"/>
      <c r="M43" s="92"/>
      <c r="N43" s="182"/>
      <c r="O43" s="89">
        <f>SUM(O27:Q42)</f>
        <v>0</v>
      </c>
      <c r="P43" s="89"/>
      <c r="Q43" s="89"/>
      <c r="R43" s="89">
        <f>SUM(R27:T42)</f>
        <v>0</v>
      </c>
      <c r="S43" s="89"/>
      <c r="T43" s="181"/>
      <c r="U43" s="92"/>
      <c r="V43" s="182"/>
      <c r="W43" s="89">
        <f>SUM(W27:Y42)</f>
        <v>0</v>
      </c>
      <c r="X43" s="89"/>
      <c r="Y43" s="89"/>
      <c r="Z43" s="89">
        <f>SUM(Z27:AB42)</f>
        <v>0</v>
      </c>
      <c r="AA43" s="89"/>
      <c r="AB43" s="181"/>
      <c r="AC43" s="92"/>
      <c r="AD43" s="182"/>
      <c r="AE43" s="89">
        <f>SUM(AE27:AG42)</f>
        <v>0</v>
      </c>
      <c r="AF43" s="89"/>
      <c r="AG43" s="89"/>
      <c r="AH43" s="89">
        <f>SUM(AH27:AJ42)</f>
        <v>0</v>
      </c>
      <c r="AI43" s="89"/>
      <c r="AJ43" s="181"/>
      <c r="AK43" s="92"/>
      <c r="AL43" s="182"/>
      <c r="AM43" s="89">
        <f>SUM(AM27:AO42)</f>
        <v>0</v>
      </c>
      <c r="AN43" s="89"/>
      <c r="AO43" s="89"/>
      <c r="AP43" s="89">
        <f>SUM(AP27:AR42)</f>
        <v>0</v>
      </c>
      <c r="AQ43" s="89"/>
      <c r="AR43" s="181"/>
      <c r="AS43" s="92"/>
      <c r="AT43" s="182"/>
      <c r="AU43" s="89">
        <f>SUM(AU27:AW42)</f>
        <v>0</v>
      </c>
      <c r="AV43" s="89"/>
      <c r="AW43" s="89"/>
      <c r="AX43" s="89">
        <f>SUM(AX27:AZ42)</f>
        <v>0</v>
      </c>
      <c r="AY43" s="89"/>
      <c r="AZ43" s="181"/>
      <c r="BA43" s="92"/>
      <c r="BB43" s="182"/>
      <c r="BC43" s="89">
        <f>SUM(BC27:BE42)</f>
        <v>5.4200999999999979</v>
      </c>
      <c r="BD43" s="89"/>
      <c r="BE43" s="89"/>
      <c r="BF43" s="89">
        <f>SUM(BF27:BH42)</f>
        <v>3.452399999999999</v>
      </c>
      <c r="BG43" s="89"/>
      <c r="BH43" s="181"/>
      <c r="BI43" s="92"/>
      <c r="BJ43" s="182"/>
      <c r="BK43" s="89">
        <f>SUM(BK27:BM42)</f>
        <v>0</v>
      </c>
      <c r="BL43" s="89"/>
      <c r="BM43" s="89"/>
      <c r="BN43" s="89">
        <f>SUM(BN27:BP42)</f>
        <v>0</v>
      </c>
      <c r="BO43" s="89"/>
      <c r="BP43" s="181"/>
      <c r="BQ43" s="92"/>
      <c r="BR43" s="182"/>
      <c r="BS43" s="89">
        <f>SUM(BS27:BU42)</f>
        <v>0</v>
      </c>
      <c r="BT43" s="89"/>
      <c r="BU43" s="89"/>
      <c r="BV43" s="89">
        <f>SUM(BV27:BX42)</f>
        <v>0</v>
      </c>
      <c r="BW43" s="89"/>
      <c r="BX43" s="181"/>
      <c r="BY43" s="92"/>
      <c r="BZ43" s="182"/>
      <c r="CA43" s="89">
        <f>SUM(CA27:CC42)</f>
        <v>0</v>
      </c>
      <c r="CB43" s="89"/>
      <c r="CC43" s="89"/>
      <c r="CD43" s="89">
        <f>SUM(CD27:CF42)</f>
        <v>0</v>
      </c>
      <c r="CE43" s="89"/>
      <c r="CF43" s="181"/>
      <c r="CG43" s="92"/>
      <c r="CH43" s="182"/>
      <c r="CI43" s="89">
        <f>SUM(CI27:CK42)</f>
        <v>0</v>
      </c>
      <c r="CJ43" s="89"/>
      <c r="CK43" s="89"/>
      <c r="CL43" s="89">
        <f>SUM(CL27:CN42)</f>
        <v>0</v>
      </c>
      <c r="CM43" s="89"/>
      <c r="CN43" s="181"/>
      <c r="CO43" s="92"/>
      <c r="CP43" s="182"/>
      <c r="CQ43" s="89">
        <f>SUM(CQ27:CS42)</f>
        <v>0</v>
      </c>
      <c r="CR43" s="89"/>
      <c r="CS43" s="89"/>
      <c r="CT43" s="89">
        <f>SUM(CT27:CV42)</f>
        <v>0</v>
      </c>
      <c r="CU43" s="89"/>
      <c r="CV43" s="181"/>
      <c r="CW43" s="92"/>
      <c r="CX43" s="182"/>
      <c r="CY43" s="89">
        <f>SUM(CY27:DA42)</f>
        <v>6.6728999999999949</v>
      </c>
      <c r="CZ43" s="89"/>
      <c r="DA43" s="89"/>
      <c r="DB43" s="89">
        <f>SUM(DB27:DD42)</f>
        <v>5.1037999999999997</v>
      </c>
      <c r="DC43" s="89"/>
      <c r="DD43" s="181"/>
      <c r="DE43" s="92"/>
      <c r="DF43" s="182"/>
      <c r="DG43" s="89">
        <f>SUM(DG27:DI42)</f>
        <v>6.7803999999999958</v>
      </c>
      <c r="DH43" s="89"/>
      <c r="DI43" s="89"/>
      <c r="DJ43" s="89">
        <f>SUM(DJ27:DL42)</f>
        <v>5.4054999999999991</v>
      </c>
      <c r="DK43" s="89"/>
      <c r="DL43" s="181"/>
      <c r="DM43" s="92"/>
      <c r="DN43" s="182"/>
      <c r="DO43" s="89">
        <f>SUM(DO27:DQ42)</f>
        <v>6.7737999999999952</v>
      </c>
      <c r="DP43" s="89"/>
      <c r="DQ43" s="89"/>
      <c r="DR43" s="89">
        <f>SUM(DR27:DT42)</f>
        <v>4.4886999999999988</v>
      </c>
      <c r="DS43" s="89"/>
      <c r="DT43" s="181"/>
      <c r="DU43" s="92"/>
      <c r="DV43" s="182"/>
      <c r="DW43" s="89">
        <f>SUM(DW27:DY42)</f>
        <v>0</v>
      </c>
      <c r="DX43" s="89"/>
      <c r="DY43" s="89"/>
      <c r="DZ43" s="89">
        <f>SUM(DZ27:EB42)</f>
        <v>0</v>
      </c>
      <c r="EA43" s="89"/>
      <c r="EB43" s="181"/>
      <c r="EC43" s="92"/>
      <c r="ED43" s="182"/>
      <c r="EE43" s="89">
        <f>SUM(EE27:EG42)</f>
        <v>0</v>
      </c>
      <c r="EF43" s="89"/>
      <c r="EG43" s="89"/>
      <c r="EH43" s="89">
        <f>SUM(EH27:EJ42)</f>
        <v>0</v>
      </c>
      <c r="EI43" s="89"/>
      <c r="EJ43" s="181"/>
      <c r="EK43" s="92"/>
      <c r="EL43" s="182"/>
      <c r="EM43" s="89">
        <f>SUM(EM27:EO42)</f>
        <v>0</v>
      </c>
      <c r="EN43" s="89"/>
      <c r="EO43" s="89"/>
      <c r="EP43" s="89">
        <f>SUM(EP27:ER42)</f>
        <v>0</v>
      </c>
      <c r="EQ43" s="89"/>
      <c r="ER43" s="181"/>
      <c r="ES43" s="92"/>
      <c r="ET43" s="182"/>
      <c r="EU43" s="89">
        <f>SUM(EU27:EW42)</f>
        <v>0</v>
      </c>
      <c r="EV43" s="89"/>
      <c r="EW43" s="89"/>
      <c r="EX43" s="89">
        <f>SUM(EX27:EZ42)</f>
        <v>0</v>
      </c>
      <c r="EY43" s="89"/>
      <c r="EZ43" s="181"/>
      <c r="FA43" s="92"/>
      <c r="FB43" s="182"/>
      <c r="FC43" s="89">
        <f>SUM(FC27:FE42)</f>
        <v>0</v>
      </c>
      <c r="FD43" s="89"/>
      <c r="FE43" s="89"/>
      <c r="FF43" s="89">
        <f>SUM(FF27:FH42)</f>
        <v>0</v>
      </c>
      <c r="FG43" s="89"/>
      <c r="FH43" s="181"/>
      <c r="FI43" s="92"/>
      <c r="FJ43" s="182"/>
      <c r="FK43" s="89">
        <f>SUM(FK27:FM42)</f>
        <v>0</v>
      </c>
      <c r="FL43" s="89"/>
      <c r="FM43" s="89"/>
      <c r="FN43" s="89">
        <f>SUM(FN27:FP42)</f>
        <v>0</v>
      </c>
      <c r="FO43" s="89"/>
      <c r="FP43" s="181"/>
      <c r="FQ43" s="92"/>
      <c r="FR43" s="182"/>
      <c r="FS43" s="89">
        <f>SUM(FS27:FU42)</f>
        <v>0</v>
      </c>
      <c r="FT43" s="89"/>
      <c r="FU43" s="89"/>
      <c r="FV43" s="89">
        <f>SUM(FV27:FX42)</f>
        <v>0</v>
      </c>
      <c r="FW43" s="89"/>
      <c r="FX43" s="181"/>
      <c r="FY43" s="92"/>
      <c r="FZ43" s="182"/>
      <c r="GA43" s="89">
        <f>SUM(GA27:GC42)</f>
        <v>5.1827000000000005</v>
      </c>
      <c r="GB43" s="89"/>
      <c r="GC43" s="89"/>
      <c r="GD43" s="89">
        <f>SUM(GD27:GF42)</f>
        <v>3.5328000000000008</v>
      </c>
      <c r="GE43" s="89"/>
      <c r="GF43" s="181"/>
      <c r="GG43" s="92"/>
      <c r="GH43" s="182"/>
      <c r="GI43" s="89">
        <f>SUM(GI27:GK42)</f>
        <v>0</v>
      </c>
      <c r="GJ43" s="89"/>
      <c r="GK43" s="89"/>
      <c r="GL43" s="89">
        <f>SUM(GL27:GN42)</f>
        <v>0</v>
      </c>
      <c r="GM43" s="89"/>
      <c r="GN43" s="181"/>
      <c r="GO43" s="92"/>
      <c r="GP43" s="182"/>
      <c r="GQ43" s="89">
        <f>SUM(GQ27:GS42)</f>
        <v>0</v>
      </c>
      <c r="GR43" s="89"/>
      <c r="GS43" s="89"/>
      <c r="GT43" s="89">
        <f>SUM(GT27:GV42)</f>
        <v>0</v>
      </c>
      <c r="GU43" s="89"/>
      <c r="GV43" s="181"/>
    </row>
    <row r="44" spans="1:204" x14ac:dyDescent="0.2">
      <c r="A44" s="172" t="s">
        <v>75</v>
      </c>
      <c r="B44" s="173"/>
      <c r="C44" s="173"/>
      <c r="D44" s="173"/>
      <c r="E44" s="174"/>
      <c r="F44" s="174"/>
      <c r="G44" s="174"/>
      <c r="H44" s="174"/>
      <c r="I44" s="174"/>
      <c r="J44" s="174"/>
      <c r="K44" s="174"/>
      <c r="L44" s="175"/>
      <c r="M44" s="176"/>
      <c r="N44" s="177"/>
      <c r="O44" s="178"/>
      <c r="P44" s="178"/>
      <c r="Q44" s="178"/>
      <c r="R44" s="178"/>
      <c r="S44" s="178"/>
      <c r="T44" s="179"/>
      <c r="U44" s="176"/>
      <c r="V44" s="177"/>
      <c r="W44" s="178"/>
      <c r="X44" s="178"/>
      <c r="Y44" s="178"/>
      <c r="Z44" s="178"/>
      <c r="AA44" s="178"/>
      <c r="AB44" s="179"/>
      <c r="AC44" s="176"/>
      <c r="AD44" s="177"/>
      <c r="AE44" s="178"/>
      <c r="AF44" s="178"/>
      <c r="AG44" s="178"/>
      <c r="AH44" s="178"/>
      <c r="AI44" s="178"/>
      <c r="AJ44" s="179"/>
      <c r="AK44" s="176"/>
      <c r="AL44" s="177"/>
      <c r="AM44" s="178"/>
      <c r="AN44" s="178"/>
      <c r="AO44" s="178"/>
      <c r="AP44" s="178"/>
      <c r="AQ44" s="178"/>
      <c r="AR44" s="179"/>
      <c r="AS44" s="176"/>
      <c r="AT44" s="177"/>
      <c r="AU44" s="178"/>
      <c r="AV44" s="178"/>
      <c r="AW44" s="178"/>
      <c r="AX44" s="178"/>
      <c r="AY44" s="178"/>
      <c r="AZ44" s="179"/>
      <c r="BA44" s="176"/>
      <c r="BB44" s="177"/>
      <c r="BC44" s="178"/>
      <c r="BD44" s="178"/>
      <c r="BE44" s="178"/>
      <c r="BF44" s="178"/>
      <c r="BG44" s="178"/>
      <c r="BH44" s="179"/>
      <c r="BI44" s="176"/>
      <c r="BJ44" s="177"/>
      <c r="BK44" s="178"/>
      <c r="BL44" s="178"/>
      <c r="BM44" s="178"/>
      <c r="BN44" s="178"/>
      <c r="BO44" s="178"/>
      <c r="BP44" s="179"/>
      <c r="BQ44" s="176"/>
      <c r="BR44" s="177"/>
      <c r="BS44" s="178"/>
      <c r="BT44" s="178"/>
      <c r="BU44" s="178"/>
      <c r="BV44" s="178"/>
      <c r="BW44" s="178"/>
      <c r="BX44" s="179"/>
      <c r="BY44" s="176"/>
      <c r="BZ44" s="177"/>
      <c r="CA44" s="178"/>
      <c r="CB44" s="178"/>
      <c r="CC44" s="178"/>
      <c r="CD44" s="178"/>
      <c r="CE44" s="178"/>
      <c r="CF44" s="179"/>
      <c r="CG44" s="176"/>
      <c r="CH44" s="177"/>
      <c r="CI44" s="178"/>
      <c r="CJ44" s="178"/>
      <c r="CK44" s="178"/>
      <c r="CL44" s="178"/>
      <c r="CM44" s="178"/>
      <c r="CN44" s="179"/>
      <c r="CO44" s="176"/>
      <c r="CP44" s="177"/>
      <c r="CQ44" s="178"/>
      <c r="CR44" s="178"/>
      <c r="CS44" s="178"/>
      <c r="CT44" s="178"/>
      <c r="CU44" s="178"/>
      <c r="CV44" s="179"/>
      <c r="CW44" s="176"/>
      <c r="CX44" s="177"/>
      <c r="CY44" s="178"/>
      <c r="CZ44" s="178"/>
      <c r="DA44" s="178"/>
      <c r="DB44" s="178"/>
      <c r="DC44" s="178"/>
      <c r="DD44" s="179"/>
      <c r="DE44" s="176"/>
      <c r="DF44" s="177"/>
      <c r="DG44" s="178"/>
      <c r="DH44" s="178"/>
      <c r="DI44" s="178"/>
      <c r="DJ44" s="178"/>
      <c r="DK44" s="178"/>
      <c r="DL44" s="179"/>
      <c r="DM44" s="176"/>
      <c r="DN44" s="177"/>
      <c r="DO44" s="178"/>
      <c r="DP44" s="178"/>
      <c r="DQ44" s="178"/>
      <c r="DR44" s="178"/>
      <c r="DS44" s="178"/>
      <c r="DT44" s="179"/>
      <c r="DU44" s="176"/>
      <c r="DV44" s="177"/>
      <c r="DW44" s="178"/>
      <c r="DX44" s="178"/>
      <c r="DY44" s="178"/>
      <c r="DZ44" s="178"/>
      <c r="EA44" s="178"/>
      <c r="EB44" s="179"/>
      <c r="EC44" s="176"/>
      <c r="ED44" s="177"/>
      <c r="EE44" s="178"/>
      <c r="EF44" s="178"/>
      <c r="EG44" s="178"/>
      <c r="EH44" s="178"/>
      <c r="EI44" s="178"/>
      <c r="EJ44" s="179"/>
      <c r="EK44" s="176"/>
      <c r="EL44" s="177"/>
      <c r="EM44" s="178"/>
      <c r="EN44" s="178"/>
      <c r="EO44" s="178"/>
      <c r="EP44" s="178"/>
      <c r="EQ44" s="178"/>
      <c r="ER44" s="179"/>
      <c r="ES44" s="176"/>
      <c r="ET44" s="177"/>
      <c r="EU44" s="178"/>
      <c r="EV44" s="178"/>
      <c r="EW44" s="178"/>
      <c r="EX44" s="178"/>
      <c r="EY44" s="178"/>
      <c r="EZ44" s="179"/>
      <c r="FA44" s="176"/>
      <c r="FB44" s="177"/>
      <c r="FC44" s="178"/>
      <c r="FD44" s="178"/>
      <c r="FE44" s="178"/>
      <c r="FF44" s="178"/>
      <c r="FG44" s="178"/>
      <c r="FH44" s="179"/>
      <c r="FI44" s="176"/>
      <c r="FJ44" s="177"/>
      <c r="FK44" s="178"/>
      <c r="FL44" s="178"/>
      <c r="FM44" s="178"/>
      <c r="FN44" s="178"/>
      <c r="FO44" s="178"/>
      <c r="FP44" s="179"/>
      <c r="FQ44" s="176"/>
      <c r="FR44" s="177"/>
      <c r="FS44" s="178"/>
      <c r="FT44" s="178"/>
      <c r="FU44" s="178"/>
      <c r="FV44" s="178"/>
      <c r="FW44" s="178"/>
      <c r="FX44" s="179"/>
      <c r="FY44" s="176"/>
      <c r="FZ44" s="177"/>
      <c r="GA44" s="178"/>
      <c r="GB44" s="178"/>
      <c r="GC44" s="178"/>
      <c r="GD44" s="178"/>
      <c r="GE44" s="178"/>
      <c r="GF44" s="179"/>
      <c r="GG44" s="176"/>
      <c r="GH44" s="177"/>
      <c r="GI44" s="178"/>
      <c r="GJ44" s="178"/>
      <c r="GK44" s="178"/>
      <c r="GL44" s="178"/>
      <c r="GM44" s="178"/>
      <c r="GN44" s="179"/>
      <c r="GO44" s="176"/>
      <c r="GP44" s="177"/>
      <c r="GQ44" s="178"/>
      <c r="GR44" s="178"/>
      <c r="GS44" s="178"/>
      <c r="GT44" s="178"/>
      <c r="GU44" s="178"/>
      <c r="GV44" s="179"/>
    </row>
    <row r="45" spans="1:204" x14ac:dyDescent="0.2">
      <c r="A45" s="170" t="s">
        <v>76</v>
      </c>
      <c r="B45" s="171"/>
      <c r="C45" s="171"/>
      <c r="D45" s="171"/>
      <c r="E45" s="12"/>
      <c r="F45" s="12"/>
      <c r="G45" s="12"/>
      <c r="H45" s="12"/>
      <c r="I45" s="12"/>
      <c r="J45" s="12"/>
      <c r="K45" s="12"/>
      <c r="L45" s="13"/>
      <c r="M45" s="168">
        <f>M10</f>
        <v>0</v>
      </c>
      <c r="N45" s="169"/>
      <c r="O45" s="166">
        <f>O10</f>
        <v>0</v>
      </c>
      <c r="P45" s="166"/>
      <c r="Q45" s="166"/>
      <c r="R45" s="166">
        <f>Q10</f>
        <v>0</v>
      </c>
      <c r="S45" s="166"/>
      <c r="T45" s="167"/>
      <c r="U45" s="168">
        <f>U10</f>
        <v>0</v>
      </c>
      <c r="V45" s="169"/>
      <c r="W45" s="166">
        <f>W10</f>
        <v>0</v>
      </c>
      <c r="X45" s="166"/>
      <c r="Y45" s="166"/>
      <c r="Z45" s="166">
        <f>Y10</f>
        <v>0</v>
      </c>
      <c r="AA45" s="166"/>
      <c r="AB45" s="167"/>
      <c r="AC45" s="168">
        <f>AC10</f>
        <v>0</v>
      </c>
      <c r="AD45" s="169"/>
      <c r="AE45" s="166">
        <f>AE10</f>
        <v>0</v>
      </c>
      <c r="AF45" s="166"/>
      <c r="AG45" s="166"/>
      <c r="AH45" s="166">
        <f>AG10</f>
        <v>0</v>
      </c>
      <c r="AI45" s="166"/>
      <c r="AJ45" s="167"/>
      <c r="AK45" s="168">
        <f>AK10</f>
        <v>0</v>
      </c>
      <c r="AL45" s="169"/>
      <c r="AM45" s="166">
        <f>AM10</f>
        <v>0</v>
      </c>
      <c r="AN45" s="166"/>
      <c r="AO45" s="166"/>
      <c r="AP45" s="166">
        <f>AO10</f>
        <v>0</v>
      </c>
      <c r="AQ45" s="166"/>
      <c r="AR45" s="167"/>
      <c r="AS45" s="168">
        <f>AS10</f>
        <v>0</v>
      </c>
      <c r="AT45" s="169"/>
      <c r="AU45" s="166">
        <f>AU10</f>
        <v>0</v>
      </c>
      <c r="AV45" s="166"/>
      <c r="AW45" s="166"/>
      <c r="AX45" s="166">
        <f>AW10</f>
        <v>0</v>
      </c>
      <c r="AY45" s="166"/>
      <c r="AZ45" s="167"/>
      <c r="BA45" s="168">
        <f>BA10</f>
        <v>671.82799999999997</v>
      </c>
      <c r="BB45" s="169"/>
      <c r="BC45" s="166">
        <f>BC10</f>
        <v>6.886000000000001</v>
      </c>
      <c r="BD45" s="166"/>
      <c r="BE45" s="166"/>
      <c r="BF45" s="166">
        <f>BE10</f>
        <v>2.351</v>
      </c>
      <c r="BG45" s="166"/>
      <c r="BH45" s="167"/>
      <c r="BI45" s="168">
        <f>BI10</f>
        <v>0</v>
      </c>
      <c r="BJ45" s="169"/>
      <c r="BK45" s="166">
        <f>BK10</f>
        <v>0</v>
      </c>
      <c r="BL45" s="166"/>
      <c r="BM45" s="166"/>
      <c r="BN45" s="166">
        <f>BM10</f>
        <v>0</v>
      </c>
      <c r="BO45" s="166"/>
      <c r="BP45" s="167"/>
      <c r="BQ45" s="168">
        <f>BQ10</f>
        <v>0</v>
      </c>
      <c r="BR45" s="169"/>
      <c r="BS45" s="166">
        <f>BS10</f>
        <v>0</v>
      </c>
      <c r="BT45" s="166"/>
      <c r="BU45" s="166"/>
      <c r="BV45" s="166">
        <f>BU10</f>
        <v>0</v>
      </c>
      <c r="BW45" s="166"/>
      <c r="BX45" s="167"/>
      <c r="BY45" s="168">
        <f>BY10</f>
        <v>0</v>
      </c>
      <c r="BZ45" s="169"/>
      <c r="CA45" s="166">
        <f>CA10</f>
        <v>0</v>
      </c>
      <c r="CB45" s="166"/>
      <c r="CC45" s="166"/>
      <c r="CD45" s="166">
        <f>CC10</f>
        <v>0</v>
      </c>
      <c r="CE45" s="166"/>
      <c r="CF45" s="167"/>
      <c r="CG45" s="168">
        <f>CG10</f>
        <v>0</v>
      </c>
      <c r="CH45" s="169"/>
      <c r="CI45" s="166">
        <f>CI10</f>
        <v>0</v>
      </c>
      <c r="CJ45" s="166"/>
      <c r="CK45" s="166"/>
      <c r="CL45" s="166">
        <f>CK10</f>
        <v>0</v>
      </c>
      <c r="CM45" s="166"/>
      <c r="CN45" s="167"/>
      <c r="CO45" s="168">
        <f>CO10</f>
        <v>0</v>
      </c>
      <c r="CP45" s="169"/>
      <c r="CQ45" s="166">
        <f>CQ10</f>
        <v>0</v>
      </c>
      <c r="CR45" s="166"/>
      <c r="CS45" s="166"/>
      <c r="CT45" s="166">
        <f>CS10</f>
        <v>0</v>
      </c>
      <c r="CU45" s="166"/>
      <c r="CV45" s="167"/>
      <c r="CW45" s="168">
        <f>CW10</f>
        <v>575.47799999999995</v>
      </c>
      <c r="CX45" s="169"/>
      <c r="CY45" s="166">
        <f>CY10</f>
        <v>5.16</v>
      </c>
      <c r="CZ45" s="166"/>
      <c r="DA45" s="166"/>
      <c r="DB45" s="166">
        <f>DA10</f>
        <v>2.3679999999999999</v>
      </c>
      <c r="DC45" s="166"/>
      <c r="DD45" s="167"/>
      <c r="DE45" s="168">
        <f>DE10</f>
        <v>614.57799999999997</v>
      </c>
      <c r="DF45" s="169"/>
      <c r="DG45" s="166">
        <f>DG10</f>
        <v>5.4359999999999999</v>
      </c>
      <c r="DH45" s="166"/>
      <c r="DI45" s="166"/>
      <c r="DJ45" s="166">
        <f>DI10</f>
        <v>2.4910000000000001</v>
      </c>
      <c r="DK45" s="166"/>
      <c r="DL45" s="167"/>
      <c r="DM45" s="168">
        <f>DM10</f>
        <v>619.09799999999996</v>
      </c>
      <c r="DN45" s="169"/>
      <c r="DO45" s="166">
        <f>DO10</f>
        <v>5.726</v>
      </c>
      <c r="DP45" s="166"/>
      <c r="DQ45" s="166"/>
      <c r="DR45" s="166">
        <f>DQ10</f>
        <v>2.3610000000000002</v>
      </c>
      <c r="DS45" s="166"/>
      <c r="DT45" s="167"/>
      <c r="DU45" s="168">
        <f>DU10</f>
        <v>0</v>
      </c>
      <c r="DV45" s="169"/>
      <c r="DW45" s="166">
        <f>DW10</f>
        <v>0</v>
      </c>
      <c r="DX45" s="166"/>
      <c r="DY45" s="166"/>
      <c r="DZ45" s="166">
        <f>DY10</f>
        <v>0</v>
      </c>
      <c r="EA45" s="166"/>
      <c r="EB45" s="167"/>
      <c r="EC45" s="168">
        <f>EC10</f>
        <v>0</v>
      </c>
      <c r="ED45" s="169"/>
      <c r="EE45" s="166">
        <f>EE10</f>
        <v>0</v>
      </c>
      <c r="EF45" s="166"/>
      <c r="EG45" s="166"/>
      <c r="EH45" s="166">
        <f>EG10</f>
        <v>0</v>
      </c>
      <c r="EI45" s="166"/>
      <c r="EJ45" s="167"/>
      <c r="EK45" s="168">
        <f>EK10</f>
        <v>0</v>
      </c>
      <c r="EL45" s="169"/>
      <c r="EM45" s="166">
        <f>EM10</f>
        <v>0</v>
      </c>
      <c r="EN45" s="166"/>
      <c r="EO45" s="166"/>
      <c r="EP45" s="166">
        <f>EO10</f>
        <v>0</v>
      </c>
      <c r="EQ45" s="166"/>
      <c r="ER45" s="167"/>
      <c r="ES45" s="168">
        <f>ES10</f>
        <v>0</v>
      </c>
      <c r="ET45" s="169"/>
      <c r="EU45" s="166">
        <f>EU10</f>
        <v>0</v>
      </c>
      <c r="EV45" s="166"/>
      <c r="EW45" s="166"/>
      <c r="EX45" s="166">
        <f>EW10</f>
        <v>0</v>
      </c>
      <c r="EY45" s="166"/>
      <c r="EZ45" s="167"/>
      <c r="FA45" s="168">
        <f>FA10</f>
        <v>0</v>
      </c>
      <c r="FB45" s="169"/>
      <c r="FC45" s="166">
        <f>FC10</f>
        <v>0</v>
      </c>
      <c r="FD45" s="166"/>
      <c r="FE45" s="166"/>
      <c r="FF45" s="166">
        <f>FE10</f>
        <v>0</v>
      </c>
      <c r="FG45" s="166"/>
      <c r="FH45" s="167"/>
      <c r="FI45" s="168">
        <f>FI10</f>
        <v>0</v>
      </c>
      <c r="FJ45" s="169"/>
      <c r="FK45" s="166">
        <f>FK10</f>
        <v>0</v>
      </c>
      <c r="FL45" s="166"/>
      <c r="FM45" s="166"/>
      <c r="FN45" s="166">
        <f>FM10</f>
        <v>0</v>
      </c>
      <c r="FO45" s="166"/>
      <c r="FP45" s="167"/>
      <c r="FQ45" s="168">
        <f>FQ10</f>
        <v>0</v>
      </c>
      <c r="FR45" s="169"/>
      <c r="FS45" s="166">
        <f>FS10</f>
        <v>0</v>
      </c>
      <c r="FT45" s="166"/>
      <c r="FU45" s="166"/>
      <c r="FV45" s="166">
        <f>FU10</f>
        <v>0</v>
      </c>
      <c r="FW45" s="166"/>
      <c r="FX45" s="167"/>
      <c r="FY45" s="168">
        <f>FY10</f>
        <v>561.74799999999993</v>
      </c>
      <c r="FZ45" s="169"/>
      <c r="GA45" s="166">
        <f>GA10</f>
        <v>6.3860000000000001</v>
      </c>
      <c r="GB45" s="166"/>
      <c r="GC45" s="166"/>
      <c r="GD45" s="166">
        <f>GC10</f>
        <v>2.7410000000000001</v>
      </c>
      <c r="GE45" s="166"/>
      <c r="GF45" s="167"/>
      <c r="GG45" s="168">
        <f>GG10</f>
        <v>0</v>
      </c>
      <c r="GH45" s="169"/>
      <c r="GI45" s="166">
        <f>GI10</f>
        <v>0</v>
      </c>
      <c r="GJ45" s="166"/>
      <c r="GK45" s="166"/>
      <c r="GL45" s="166">
        <f>GK10</f>
        <v>0</v>
      </c>
      <c r="GM45" s="166"/>
      <c r="GN45" s="167"/>
      <c r="GO45" s="168">
        <f>GO10</f>
        <v>0</v>
      </c>
      <c r="GP45" s="169"/>
      <c r="GQ45" s="166">
        <f>GQ10</f>
        <v>0</v>
      </c>
      <c r="GR45" s="166"/>
      <c r="GS45" s="166"/>
      <c r="GT45" s="166">
        <f>GS10</f>
        <v>0</v>
      </c>
      <c r="GU45" s="166"/>
      <c r="GV45" s="167"/>
    </row>
    <row r="46" spans="1:204" s="16" customFormat="1" x14ac:dyDescent="0.2">
      <c r="A46" s="225" t="s">
        <v>126</v>
      </c>
      <c r="B46" s="226"/>
      <c r="C46" s="226"/>
      <c r="D46" s="226"/>
      <c r="E46" s="14"/>
      <c r="F46" s="14"/>
      <c r="G46" s="14"/>
      <c r="H46" s="14"/>
      <c r="I46" s="14"/>
      <c r="J46" s="14"/>
      <c r="K46" s="14"/>
      <c r="L46" s="15"/>
      <c r="M46" s="227"/>
      <c r="N46" s="50"/>
      <c r="O46" s="45" t="s">
        <v>111</v>
      </c>
      <c r="P46" s="45"/>
      <c r="Q46" s="45"/>
      <c r="R46" s="45" t="s">
        <v>111</v>
      </c>
      <c r="S46" s="45"/>
      <c r="T46" s="180"/>
      <c r="U46" s="227"/>
      <c r="V46" s="50"/>
      <c r="W46" s="45" t="s">
        <v>111</v>
      </c>
      <c r="X46" s="45"/>
      <c r="Y46" s="45"/>
      <c r="Z46" s="45" t="s">
        <v>111</v>
      </c>
      <c r="AA46" s="45"/>
      <c r="AB46" s="180"/>
      <c r="AC46" s="227"/>
      <c r="AD46" s="50"/>
      <c r="AE46" s="45" t="s">
        <v>111</v>
      </c>
      <c r="AF46" s="45"/>
      <c r="AG46" s="45"/>
      <c r="AH46" s="45" t="s">
        <v>111</v>
      </c>
      <c r="AI46" s="45"/>
      <c r="AJ46" s="180"/>
      <c r="AK46" s="227"/>
      <c r="AL46" s="50"/>
      <c r="AM46" s="45" t="s">
        <v>111</v>
      </c>
      <c r="AN46" s="45"/>
      <c r="AO46" s="45"/>
      <c r="AP46" s="45" t="s">
        <v>111</v>
      </c>
      <c r="AQ46" s="45"/>
      <c r="AR46" s="180"/>
      <c r="AS46" s="227"/>
      <c r="AT46" s="50"/>
      <c r="AU46" s="45" t="s">
        <v>111</v>
      </c>
      <c r="AV46" s="45"/>
      <c r="AW46" s="45"/>
      <c r="AX46" s="45" t="s">
        <v>111</v>
      </c>
      <c r="AY46" s="45"/>
      <c r="AZ46" s="180"/>
      <c r="BA46" s="227">
        <v>12.16</v>
      </c>
      <c r="BB46" s="50"/>
      <c r="BC46" s="45">
        <v>6.9000000000000006E-2</v>
      </c>
      <c r="BD46" s="45">
        <v>2.4E-2</v>
      </c>
      <c r="BE46" s="45">
        <v>2.4E-2</v>
      </c>
      <c r="BF46" s="45">
        <v>0.16999999999999998</v>
      </c>
      <c r="BG46" s="45">
        <v>2.4E-2</v>
      </c>
      <c r="BH46" s="180">
        <v>2.4E-2</v>
      </c>
      <c r="BI46" s="227"/>
      <c r="BJ46" s="50"/>
      <c r="BK46" s="45" t="s">
        <v>111</v>
      </c>
      <c r="BL46" s="45"/>
      <c r="BM46" s="45"/>
      <c r="BN46" s="45" t="s">
        <v>111</v>
      </c>
      <c r="BO46" s="45"/>
      <c r="BP46" s="180"/>
      <c r="BQ46" s="227"/>
      <c r="BR46" s="50"/>
      <c r="BS46" s="45" t="s">
        <v>111</v>
      </c>
      <c r="BT46" s="45"/>
      <c r="BU46" s="45"/>
      <c r="BV46" s="45" t="s">
        <v>111</v>
      </c>
      <c r="BW46" s="45"/>
      <c r="BX46" s="180"/>
      <c r="BY46" s="227"/>
      <c r="BZ46" s="50"/>
      <c r="CA46" s="45" t="s">
        <v>111</v>
      </c>
      <c r="CB46" s="45"/>
      <c r="CC46" s="45"/>
      <c r="CD46" s="45" t="s">
        <v>111</v>
      </c>
      <c r="CE46" s="45"/>
      <c r="CF46" s="180"/>
      <c r="CG46" s="227"/>
      <c r="CH46" s="50"/>
      <c r="CI46" s="45" t="s">
        <v>111</v>
      </c>
      <c r="CJ46" s="45"/>
      <c r="CK46" s="45"/>
      <c r="CL46" s="45" t="s">
        <v>111</v>
      </c>
      <c r="CM46" s="45"/>
      <c r="CN46" s="180"/>
      <c r="CO46" s="227"/>
      <c r="CP46" s="50"/>
      <c r="CQ46" s="45" t="s">
        <v>111</v>
      </c>
      <c r="CR46" s="45"/>
      <c r="CS46" s="45"/>
      <c r="CT46" s="45" t="s">
        <v>111</v>
      </c>
      <c r="CU46" s="45"/>
      <c r="CV46" s="180"/>
      <c r="CW46" s="227">
        <v>12.509</v>
      </c>
      <c r="CX46" s="50"/>
      <c r="CY46" s="45">
        <v>0.1115</v>
      </c>
      <c r="CZ46" s="45">
        <v>7.4999999999999997E-2</v>
      </c>
      <c r="DA46" s="45">
        <v>7.4999999999999997E-2</v>
      </c>
      <c r="DB46" s="45">
        <v>0.20900000000000002</v>
      </c>
      <c r="DC46" s="45">
        <v>7.4999999999999997E-2</v>
      </c>
      <c r="DD46" s="180">
        <v>7.4999999999999997E-2</v>
      </c>
      <c r="DE46" s="227">
        <v>10.945</v>
      </c>
      <c r="DF46" s="50"/>
      <c r="DG46" s="45">
        <v>3.4000000000000002E-2</v>
      </c>
      <c r="DH46" s="45">
        <v>1.0999999999999999E-2</v>
      </c>
      <c r="DI46" s="45">
        <v>1.0999999999999999E-2</v>
      </c>
      <c r="DJ46" s="45">
        <v>0.16600000000000001</v>
      </c>
      <c r="DK46" s="45">
        <v>1.0999999999999999E-2</v>
      </c>
      <c r="DL46" s="180">
        <v>1.0999999999999999E-2</v>
      </c>
      <c r="DM46" s="227">
        <v>11.670999999999999</v>
      </c>
      <c r="DN46" s="50"/>
      <c r="DO46" s="45">
        <v>0.03</v>
      </c>
      <c r="DP46" s="45">
        <v>1.0999999999999999E-2</v>
      </c>
      <c r="DQ46" s="45">
        <v>1.0999999999999999E-2</v>
      </c>
      <c r="DR46" s="45">
        <v>0.17300000000000001</v>
      </c>
      <c r="DS46" s="45">
        <v>1.0999999999999999E-2</v>
      </c>
      <c r="DT46" s="180">
        <v>1.0999999999999999E-2</v>
      </c>
      <c r="DU46" s="227"/>
      <c r="DV46" s="50"/>
      <c r="DW46" s="45" t="s">
        <v>111</v>
      </c>
      <c r="DX46" s="45"/>
      <c r="DY46" s="45"/>
      <c r="DZ46" s="45" t="s">
        <v>111</v>
      </c>
      <c r="EA46" s="45"/>
      <c r="EB46" s="180"/>
      <c r="EC46" s="227"/>
      <c r="ED46" s="50"/>
      <c r="EE46" s="45" t="s">
        <v>111</v>
      </c>
      <c r="EF46" s="45"/>
      <c r="EG46" s="45"/>
      <c r="EH46" s="45" t="s">
        <v>111</v>
      </c>
      <c r="EI46" s="45"/>
      <c r="EJ46" s="180"/>
      <c r="EK46" s="227"/>
      <c r="EL46" s="50"/>
      <c r="EM46" s="45" t="s">
        <v>111</v>
      </c>
      <c r="EN46" s="45"/>
      <c r="EO46" s="45"/>
      <c r="EP46" s="45" t="s">
        <v>111</v>
      </c>
      <c r="EQ46" s="45"/>
      <c r="ER46" s="180"/>
      <c r="ES46" s="227"/>
      <c r="ET46" s="50"/>
      <c r="EU46" s="45" t="s">
        <v>111</v>
      </c>
      <c r="EV46" s="45"/>
      <c r="EW46" s="45"/>
      <c r="EX46" s="45" t="s">
        <v>111</v>
      </c>
      <c r="EY46" s="45"/>
      <c r="EZ46" s="180"/>
      <c r="FA46" s="227"/>
      <c r="FB46" s="50"/>
      <c r="FC46" s="45" t="s">
        <v>111</v>
      </c>
      <c r="FD46" s="45"/>
      <c r="FE46" s="45"/>
      <c r="FF46" s="45" t="s">
        <v>111</v>
      </c>
      <c r="FG46" s="45"/>
      <c r="FH46" s="180"/>
      <c r="FI46" s="227"/>
      <c r="FJ46" s="50"/>
      <c r="FK46" s="45" t="s">
        <v>111</v>
      </c>
      <c r="FL46" s="45"/>
      <c r="FM46" s="45"/>
      <c r="FN46" s="45" t="s">
        <v>111</v>
      </c>
      <c r="FO46" s="45"/>
      <c r="FP46" s="180"/>
      <c r="FQ46" s="227"/>
      <c r="FR46" s="50"/>
      <c r="FS46" s="45" t="s">
        <v>111</v>
      </c>
      <c r="FT46" s="45"/>
      <c r="FU46" s="45"/>
      <c r="FV46" s="45" t="s">
        <v>111</v>
      </c>
      <c r="FW46" s="45"/>
      <c r="FX46" s="180"/>
      <c r="FY46" s="227">
        <v>13.804</v>
      </c>
      <c r="FZ46" s="50"/>
      <c r="GA46" s="45">
        <v>4.4999999999999998E-2</v>
      </c>
      <c r="GB46" s="45">
        <v>1.0999999999999999E-2</v>
      </c>
      <c r="GC46" s="45">
        <v>1.0999999999999999E-2</v>
      </c>
      <c r="GD46" s="45">
        <v>0.16600000000000001</v>
      </c>
      <c r="GE46" s="45">
        <v>1.0999999999999999E-2</v>
      </c>
      <c r="GF46" s="180">
        <v>1.0999999999999999E-2</v>
      </c>
      <c r="GG46" s="227"/>
      <c r="GH46" s="50"/>
      <c r="GI46" s="45" t="s">
        <v>111</v>
      </c>
      <c r="GJ46" s="45"/>
      <c r="GK46" s="45"/>
      <c r="GL46" s="45" t="s">
        <v>111</v>
      </c>
      <c r="GM46" s="45"/>
      <c r="GN46" s="180"/>
      <c r="GO46" s="227"/>
      <c r="GP46" s="50"/>
      <c r="GQ46" s="45" t="s">
        <v>111</v>
      </c>
      <c r="GR46" s="45"/>
      <c r="GS46" s="45"/>
      <c r="GT46" s="45" t="s">
        <v>111</v>
      </c>
      <c r="GU46" s="45"/>
      <c r="GV46" s="180"/>
    </row>
    <row r="47" spans="1:204" s="16" customFormat="1" x14ac:dyDescent="0.2">
      <c r="A47" s="225" t="s">
        <v>127</v>
      </c>
      <c r="B47" s="226"/>
      <c r="C47" s="226"/>
      <c r="D47" s="226"/>
      <c r="E47" s="14">
        <v>46.8</v>
      </c>
      <c r="F47" s="14">
        <v>0.5</v>
      </c>
      <c r="G47" s="14">
        <v>48.7</v>
      </c>
      <c r="H47" s="14">
        <v>60</v>
      </c>
      <c r="I47" s="14"/>
      <c r="J47" s="14"/>
      <c r="K47" s="14"/>
      <c r="L47" s="15"/>
      <c r="M47" s="227"/>
      <c r="N47" s="50"/>
      <c r="O47" s="45" t="s">
        <v>111</v>
      </c>
      <c r="P47" s="45"/>
      <c r="Q47" s="45"/>
      <c r="R47" s="45" t="s">
        <v>111</v>
      </c>
      <c r="S47" s="45"/>
      <c r="T47" s="180"/>
      <c r="U47" s="227"/>
      <c r="V47" s="50"/>
      <c r="W47" s="45" t="s">
        <v>111</v>
      </c>
      <c r="X47" s="45"/>
      <c r="Y47" s="45"/>
      <c r="Z47" s="45" t="s">
        <v>111</v>
      </c>
      <c r="AA47" s="45"/>
      <c r="AB47" s="180"/>
      <c r="AC47" s="227"/>
      <c r="AD47" s="50"/>
      <c r="AE47" s="45" t="s">
        <v>111</v>
      </c>
      <c r="AF47" s="45"/>
      <c r="AG47" s="45"/>
      <c r="AH47" s="45" t="s">
        <v>111</v>
      </c>
      <c r="AI47" s="45"/>
      <c r="AJ47" s="180"/>
      <c r="AK47" s="227"/>
      <c r="AL47" s="50"/>
      <c r="AM47" s="45" t="s">
        <v>111</v>
      </c>
      <c r="AN47" s="45"/>
      <c r="AO47" s="45"/>
      <c r="AP47" s="45" t="s">
        <v>111</v>
      </c>
      <c r="AQ47" s="45"/>
      <c r="AR47" s="180"/>
      <c r="AS47" s="227"/>
      <c r="AT47" s="50"/>
      <c r="AU47" s="45" t="s">
        <v>111</v>
      </c>
      <c r="AV47" s="45"/>
      <c r="AW47" s="45"/>
      <c r="AX47" s="45" t="s">
        <v>111</v>
      </c>
      <c r="AY47" s="45"/>
      <c r="AZ47" s="180"/>
      <c r="BA47" s="227">
        <v>36.636000000000003</v>
      </c>
      <c r="BB47" s="50"/>
      <c r="BC47" s="45">
        <v>0.32900000000000001</v>
      </c>
      <c r="BD47" s="45">
        <v>4.4999999999999998E-2</v>
      </c>
      <c r="BE47" s="45">
        <v>4.4999999999999998E-2</v>
      </c>
      <c r="BF47" s="45">
        <v>0.35600000000000004</v>
      </c>
      <c r="BG47" s="45">
        <v>4.4999999999999998E-2</v>
      </c>
      <c r="BH47" s="180">
        <v>4.4999999999999998E-2</v>
      </c>
      <c r="BI47" s="227"/>
      <c r="BJ47" s="50"/>
      <c r="BK47" s="45" t="s">
        <v>111</v>
      </c>
      <c r="BL47" s="45"/>
      <c r="BM47" s="45"/>
      <c r="BN47" s="45" t="s">
        <v>111</v>
      </c>
      <c r="BO47" s="45"/>
      <c r="BP47" s="180"/>
      <c r="BQ47" s="227"/>
      <c r="BR47" s="50"/>
      <c r="BS47" s="45" t="s">
        <v>111</v>
      </c>
      <c r="BT47" s="45"/>
      <c r="BU47" s="45"/>
      <c r="BV47" s="45" t="s">
        <v>111</v>
      </c>
      <c r="BW47" s="45"/>
      <c r="BX47" s="180"/>
      <c r="BY47" s="227"/>
      <c r="BZ47" s="50"/>
      <c r="CA47" s="45" t="s">
        <v>111</v>
      </c>
      <c r="CB47" s="45"/>
      <c r="CC47" s="45"/>
      <c r="CD47" s="45" t="s">
        <v>111</v>
      </c>
      <c r="CE47" s="45"/>
      <c r="CF47" s="180"/>
      <c r="CG47" s="227"/>
      <c r="CH47" s="50"/>
      <c r="CI47" s="45" t="s">
        <v>111</v>
      </c>
      <c r="CJ47" s="45"/>
      <c r="CK47" s="45"/>
      <c r="CL47" s="45" t="s">
        <v>111</v>
      </c>
      <c r="CM47" s="45"/>
      <c r="CN47" s="180"/>
      <c r="CO47" s="227"/>
      <c r="CP47" s="50"/>
      <c r="CQ47" s="45" t="s">
        <v>111</v>
      </c>
      <c r="CR47" s="45"/>
      <c r="CS47" s="45"/>
      <c r="CT47" s="45" t="s">
        <v>111</v>
      </c>
      <c r="CU47" s="45"/>
      <c r="CV47" s="180"/>
      <c r="CW47" s="227">
        <v>57.99</v>
      </c>
      <c r="CX47" s="50">
        <v>-1.2569999999999999</v>
      </c>
      <c r="CY47" s="45">
        <v>0.69799999999999995</v>
      </c>
      <c r="CZ47" s="45">
        <v>9.6000000000000002E-2</v>
      </c>
      <c r="DA47" s="45">
        <v>9.6000000000000002E-2</v>
      </c>
      <c r="DB47" s="45">
        <v>0.55400000000000005</v>
      </c>
      <c r="DC47" s="45">
        <v>9.6000000000000002E-2</v>
      </c>
      <c r="DD47" s="180">
        <v>9.6000000000000002E-2</v>
      </c>
      <c r="DE47" s="227">
        <v>61.610999999999997</v>
      </c>
      <c r="DF47" s="50"/>
      <c r="DG47" s="45">
        <v>0.746</v>
      </c>
      <c r="DH47" s="45">
        <v>9.6000000000000002E-2</v>
      </c>
      <c r="DI47" s="45">
        <v>9.6000000000000002E-2</v>
      </c>
      <c r="DJ47" s="45">
        <v>0.59399999999999997</v>
      </c>
      <c r="DK47" s="45">
        <v>9.6000000000000002E-2</v>
      </c>
      <c r="DL47" s="180">
        <v>9.6000000000000002E-2</v>
      </c>
      <c r="DM47" s="227">
        <v>53.445</v>
      </c>
      <c r="DN47" s="50"/>
      <c r="DO47" s="45">
        <v>0.58499999999999996</v>
      </c>
      <c r="DP47" s="45">
        <v>9.6000000000000002E-2</v>
      </c>
      <c r="DQ47" s="45">
        <v>9.6000000000000002E-2</v>
      </c>
      <c r="DR47" s="45">
        <v>0.55300000000000005</v>
      </c>
      <c r="DS47" s="45">
        <v>9.6000000000000002E-2</v>
      </c>
      <c r="DT47" s="180">
        <v>9.6000000000000002E-2</v>
      </c>
      <c r="DU47" s="227"/>
      <c r="DV47" s="50"/>
      <c r="DW47" s="45" t="s">
        <v>111</v>
      </c>
      <c r="DX47" s="45"/>
      <c r="DY47" s="45"/>
      <c r="DZ47" s="45" t="s">
        <v>111</v>
      </c>
      <c r="EA47" s="45"/>
      <c r="EB47" s="180"/>
      <c r="EC47" s="227"/>
      <c r="ED47" s="50"/>
      <c r="EE47" s="45" t="s">
        <v>111</v>
      </c>
      <c r="EF47" s="45"/>
      <c r="EG47" s="45"/>
      <c r="EH47" s="45" t="s">
        <v>111</v>
      </c>
      <c r="EI47" s="45"/>
      <c r="EJ47" s="180"/>
      <c r="EK47" s="227"/>
      <c r="EL47" s="50"/>
      <c r="EM47" s="45" t="s">
        <v>111</v>
      </c>
      <c r="EN47" s="45"/>
      <c r="EO47" s="45"/>
      <c r="EP47" s="45" t="s">
        <v>111</v>
      </c>
      <c r="EQ47" s="45"/>
      <c r="ER47" s="180"/>
      <c r="ES47" s="227"/>
      <c r="ET47" s="50"/>
      <c r="EU47" s="45" t="s">
        <v>111</v>
      </c>
      <c r="EV47" s="45"/>
      <c r="EW47" s="45"/>
      <c r="EX47" s="45" t="s">
        <v>111</v>
      </c>
      <c r="EY47" s="45"/>
      <c r="EZ47" s="180"/>
      <c r="FA47" s="227"/>
      <c r="FB47" s="50"/>
      <c r="FC47" s="45" t="s">
        <v>111</v>
      </c>
      <c r="FD47" s="45"/>
      <c r="FE47" s="45"/>
      <c r="FF47" s="45" t="s">
        <v>111</v>
      </c>
      <c r="FG47" s="45"/>
      <c r="FH47" s="180"/>
      <c r="FI47" s="227"/>
      <c r="FJ47" s="50"/>
      <c r="FK47" s="45" t="s">
        <v>111</v>
      </c>
      <c r="FL47" s="45"/>
      <c r="FM47" s="45"/>
      <c r="FN47" s="45" t="s">
        <v>111</v>
      </c>
      <c r="FO47" s="45"/>
      <c r="FP47" s="180"/>
      <c r="FQ47" s="227"/>
      <c r="FR47" s="50"/>
      <c r="FS47" s="45" t="s">
        <v>111</v>
      </c>
      <c r="FT47" s="45"/>
      <c r="FU47" s="45"/>
      <c r="FV47" s="45" t="s">
        <v>111</v>
      </c>
      <c r="FW47" s="45"/>
      <c r="FX47" s="180"/>
      <c r="FY47" s="227">
        <v>40.137</v>
      </c>
      <c r="FZ47" s="50"/>
      <c r="GA47" s="45">
        <v>0.38800000000000001</v>
      </c>
      <c r="GB47" s="45">
        <v>9.6000000000000002E-2</v>
      </c>
      <c r="GC47" s="45">
        <v>9.6000000000000002E-2</v>
      </c>
      <c r="GD47" s="45">
        <v>0.41800000000000004</v>
      </c>
      <c r="GE47" s="45">
        <v>9.6000000000000002E-2</v>
      </c>
      <c r="GF47" s="180">
        <v>9.6000000000000002E-2</v>
      </c>
      <c r="GG47" s="227"/>
      <c r="GH47" s="50"/>
      <c r="GI47" s="45" t="s">
        <v>111</v>
      </c>
      <c r="GJ47" s="45"/>
      <c r="GK47" s="45"/>
      <c r="GL47" s="45" t="s">
        <v>111</v>
      </c>
      <c r="GM47" s="45"/>
      <c r="GN47" s="180"/>
      <c r="GO47" s="227"/>
      <c r="GP47" s="50"/>
      <c r="GQ47" s="45" t="s">
        <v>111</v>
      </c>
      <c r="GR47" s="45"/>
      <c r="GS47" s="45"/>
      <c r="GT47" s="45" t="s">
        <v>111</v>
      </c>
      <c r="GU47" s="45"/>
      <c r="GV47" s="180"/>
    </row>
    <row r="48" spans="1:204" s="16" customFormat="1" x14ac:dyDescent="0.2">
      <c r="A48" s="225" t="s">
        <v>128</v>
      </c>
      <c r="B48" s="226"/>
      <c r="C48" s="226"/>
      <c r="D48" s="226"/>
      <c r="E48" s="14">
        <v>46.8</v>
      </c>
      <c r="F48" s="14">
        <v>0.5</v>
      </c>
      <c r="G48" s="14">
        <v>48.7</v>
      </c>
      <c r="H48" s="14">
        <v>60</v>
      </c>
      <c r="I48" s="14"/>
      <c r="J48" s="14"/>
      <c r="K48" s="14"/>
      <c r="L48" s="15"/>
      <c r="M48" s="227"/>
      <c r="N48" s="50"/>
      <c r="O48" s="45" t="s">
        <v>111</v>
      </c>
      <c r="P48" s="45"/>
      <c r="Q48" s="45"/>
      <c r="R48" s="45" t="s">
        <v>111</v>
      </c>
      <c r="S48" s="45"/>
      <c r="T48" s="180"/>
      <c r="U48" s="227"/>
      <c r="V48" s="50"/>
      <c r="W48" s="45" t="s">
        <v>111</v>
      </c>
      <c r="X48" s="45"/>
      <c r="Y48" s="45"/>
      <c r="Z48" s="45" t="s">
        <v>111</v>
      </c>
      <c r="AA48" s="45"/>
      <c r="AB48" s="180"/>
      <c r="AC48" s="227"/>
      <c r="AD48" s="50"/>
      <c r="AE48" s="45" t="s">
        <v>111</v>
      </c>
      <c r="AF48" s="45"/>
      <c r="AG48" s="45"/>
      <c r="AH48" s="45" t="s">
        <v>111</v>
      </c>
      <c r="AI48" s="45"/>
      <c r="AJ48" s="180"/>
      <c r="AK48" s="227"/>
      <c r="AL48" s="50"/>
      <c r="AM48" s="45" t="s">
        <v>111</v>
      </c>
      <c r="AN48" s="45"/>
      <c r="AO48" s="45"/>
      <c r="AP48" s="45" t="s">
        <v>111</v>
      </c>
      <c r="AQ48" s="45"/>
      <c r="AR48" s="180"/>
      <c r="AS48" s="227"/>
      <c r="AT48" s="50"/>
      <c r="AU48" s="45" t="s">
        <v>111</v>
      </c>
      <c r="AV48" s="45"/>
      <c r="AW48" s="45"/>
      <c r="AX48" s="45" t="s">
        <v>111</v>
      </c>
      <c r="AY48" s="45"/>
      <c r="AZ48" s="180"/>
      <c r="BA48" s="227">
        <v>3.3536999999999999</v>
      </c>
      <c r="BB48" s="50">
        <v>0.68700000000000006</v>
      </c>
      <c r="BC48" s="45">
        <v>4.4999999999999998E-2</v>
      </c>
      <c r="BD48" s="45">
        <v>2.4E-2</v>
      </c>
      <c r="BE48" s="45">
        <v>2.4E-2</v>
      </c>
      <c r="BF48" s="45">
        <v>4.6399999999999997E-2</v>
      </c>
      <c r="BG48" s="45">
        <v>2.4E-2</v>
      </c>
      <c r="BH48" s="180">
        <v>2.4E-2</v>
      </c>
      <c r="BI48" s="227"/>
      <c r="BJ48" s="50"/>
      <c r="BK48" s="45" t="s">
        <v>111</v>
      </c>
      <c r="BL48" s="45"/>
      <c r="BM48" s="45"/>
      <c r="BN48" s="45" t="s">
        <v>111</v>
      </c>
      <c r="BO48" s="45"/>
      <c r="BP48" s="180"/>
      <c r="BQ48" s="227"/>
      <c r="BR48" s="50"/>
      <c r="BS48" s="45" t="s">
        <v>111</v>
      </c>
      <c r="BT48" s="45"/>
      <c r="BU48" s="45"/>
      <c r="BV48" s="45" t="s">
        <v>111</v>
      </c>
      <c r="BW48" s="45"/>
      <c r="BX48" s="180"/>
      <c r="BY48" s="227"/>
      <c r="BZ48" s="50"/>
      <c r="CA48" s="45" t="s">
        <v>111</v>
      </c>
      <c r="CB48" s="45"/>
      <c r="CC48" s="45"/>
      <c r="CD48" s="45" t="s">
        <v>111</v>
      </c>
      <c r="CE48" s="45"/>
      <c r="CF48" s="180"/>
      <c r="CG48" s="227"/>
      <c r="CH48" s="50"/>
      <c r="CI48" s="45" t="s">
        <v>111</v>
      </c>
      <c r="CJ48" s="45"/>
      <c r="CK48" s="45"/>
      <c r="CL48" s="45" t="s">
        <v>111</v>
      </c>
      <c r="CM48" s="45"/>
      <c r="CN48" s="180"/>
      <c r="CO48" s="227"/>
      <c r="CP48" s="50"/>
      <c r="CQ48" s="45" t="s">
        <v>111</v>
      </c>
      <c r="CR48" s="45"/>
      <c r="CS48" s="45"/>
      <c r="CT48" s="45" t="s">
        <v>111</v>
      </c>
      <c r="CU48" s="45"/>
      <c r="CV48" s="180"/>
      <c r="CW48" s="227">
        <v>2.9000000000000004</v>
      </c>
      <c r="CX48" s="50"/>
      <c r="CY48" s="45">
        <v>0.17</v>
      </c>
      <c r="CZ48" s="45">
        <v>7.4999999999999997E-2</v>
      </c>
      <c r="DA48" s="45">
        <v>7.4999999999999997E-2</v>
      </c>
      <c r="DB48" s="45">
        <v>7.4999999999999997E-2</v>
      </c>
      <c r="DC48" s="45">
        <v>7.4999999999999997E-2</v>
      </c>
      <c r="DD48" s="180">
        <v>7.4999999999999997E-2</v>
      </c>
      <c r="DE48" s="227">
        <v>3.1770000000000005</v>
      </c>
      <c r="DF48" s="50">
        <v>0.377</v>
      </c>
      <c r="DG48" s="45">
        <v>1.0999999999999999E-2</v>
      </c>
      <c r="DH48" s="45">
        <v>1.0999999999999999E-2</v>
      </c>
      <c r="DI48" s="45">
        <v>1.0999999999999999E-2</v>
      </c>
      <c r="DJ48" s="45">
        <v>1.0999999999999999E-2</v>
      </c>
      <c r="DK48" s="45">
        <v>1.0999999999999999E-2</v>
      </c>
      <c r="DL48" s="180">
        <v>1.0999999999999999E-2</v>
      </c>
      <c r="DM48" s="227">
        <v>3.04</v>
      </c>
      <c r="DN48" s="50">
        <v>0.377</v>
      </c>
      <c r="DO48" s="45">
        <v>1.0999999999999999E-2</v>
      </c>
      <c r="DP48" s="45">
        <v>1.0999999999999999E-2</v>
      </c>
      <c r="DQ48" s="45">
        <v>1.0999999999999999E-2</v>
      </c>
      <c r="DR48" s="45">
        <v>1.0999999999999999E-2</v>
      </c>
      <c r="DS48" s="45">
        <v>1.0999999999999999E-2</v>
      </c>
      <c r="DT48" s="180">
        <v>1.0999999999999999E-2</v>
      </c>
      <c r="DU48" s="227"/>
      <c r="DV48" s="50"/>
      <c r="DW48" s="45" t="s">
        <v>111</v>
      </c>
      <c r="DX48" s="45"/>
      <c r="DY48" s="45"/>
      <c r="DZ48" s="45" t="s">
        <v>111</v>
      </c>
      <c r="EA48" s="45"/>
      <c r="EB48" s="180"/>
      <c r="EC48" s="227"/>
      <c r="ED48" s="50"/>
      <c r="EE48" s="45" t="s">
        <v>111</v>
      </c>
      <c r="EF48" s="45"/>
      <c r="EG48" s="45"/>
      <c r="EH48" s="45" t="s">
        <v>111</v>
      </c>
      <c r="EI48" s="45"/>
      <c r="EJ48" s="180"/>
      <c r="EK48" s="227"/>
      <c r="EL48" s="50"/>
      <c r="EM48" s="45" t="s">
        <v>111</v>
      </c>
      <c r="EN48" s="45"/>
      <c r="EO48" s="45"/>
      <c r="EP48" s="45" t="s">
        <v>111</v>
      </c>
      <c r="EQ48" s="45"/>
      <c r="ER48" s="180"/>
      <c r="ES48" s="227"/>
      <c r="ET48" s="50"/>
      <c r="EU48" s="45" t="s">
        <v>111</v>
      </c>
      <c r="EV48" s="45"/>
      <c r="EW48" s="45"/>
      <c r="EX48" s="45" t="s">
        <v>111</v>
      </c>
      <c r="EY48" s="45"/>
      <c r="EZ48" s="180"/>
      <c r="FA48" s="227"/>
      <c r="FB48" s="50"/>
      <c r="FC48" s="45" t="s">
        <v>111</v>
      </c>
      <c r="FD48" s="45"/>
      <c r="FE48" s="45"/>
      <c r="FF48" s="45" t="s">
        <v>111</v>
      </c>
      <c r="FG48" s="45"/>
      <c r="FH48" s="180"/>
      <c r="FI48" s="227"/>
      <c r="FJ48" s="50"/>
      <c r="FK48" s="45" t="s">
        <v>111</v>
      </c>
      <c r="FL48" s="45"/>
      <c r="FM48" s="45"/>
      <c r="FN48" s="45" t="s">
        <v>111</v>
      </c>
      <c r="FO48" s="45"/>
      <c r="FP48" s="180"/>
      <c r="FQ48" s="227"/>
      <c r="FR48" s="50"/>
      <c r="FS48" s="45" t="s">
        <v>111</v>
      </c>
      <c r="FT48" s="45"/>
      <c r="FU48" s="45"/>
      <c r="FV48" s="45" t="s">
        <v>111</v>
      </c>
      <c r="FW48" s="45"/>
      <c r="FX48" s="180"/>
      <c r="FY48" s="232">
        <v>3.2020000000000004</v>
      </c>
      <c r="FZ48" s="233"/>
      <c r="GA48" s="45">
        <v>1.0999999999999999E-2</v>
      </c>
      <c r="GB48" s="45">
        <v>1.0999999999999999E-2</v>
      </c>
      <c r="GC48" s="45">
        <v>1.0999999999999999E-2</v>
      </c>
      <c r="GD48" s="45">
        <v>0</v>
      </c>
      <c r="GE48" s="45"/>
      <c r="GF48" s="180"/>
      <c r="GG48" s="227"/>
      <c r="GH48" s="50"/>
      <c r="GI48" s="45" t="s">
        <v>111</v>
      </c>
      <c r="GJ48" s="45"/>
      <c r="GK48" s="45"/>
      <c r="GL48" s="45" t="s">
        <v>111</v>
      </c>
      <c r="GM48" s="45"/>
      <c r="GN48" s="180"/>
      <c r="GO48" s="227"/>
      <c r="GP48" s="50"/>
      <c r="GQ48" s="45" t="s">
        <v>111</v>
      </c>
      <c r="GR48" s="45"/>
      <c r="GS48" s="45"/>
      <c r="GT48" s="45" t="s">
        <v>111</v>
      </c>
      <c r="GU48" s="45"/>
      <c r="GV48" s="180"/>
    </row>
    <row r="49" spans="1:204" s="16" customFormat="1" x14ac:dyDescent="0.2">
      <c r="A49" s="225" t="s">
        <v>129</v>
      </c>
      <c r="B49" s="226"/>
      <c r="C49" s="226"/>
      <c r="D49" s="226"/>
      <c r="E49" s="14"/>
      <c r="F49" s="14"/>
      <c r="G49" s="14"/>
      <c r="H49" s="14"/>
      <c r="I49" s="14"/>
      <c r="J49" s="14"/>
      <c r="K49" s="14"/>
      <c r="L49" s="15"/>
      <c r="M49" s="227"/>
      <c r="N49" s="50"/>
      <c r="O49" s="45" t="s">
        <v>111</v>
      </c>
      <c r="P49" s="45"/>
      <c r="Q49" s="45"/>
      <c r="R49" s="45" t="s">
        <v>111</v>
      </c>
      <c r="S49" s="45"/>
      <c r="T49" s="180"/>
      <c r="U49" s="227"/>
      <c r="V49" s="50"/>
      <c r="W49" s="45" t="s">
        <v>111</v>
      </c>
      <c r="X49" s="45"/>
      <c r="Y49" s="45"/>
      <c r="Z49" s="45" t="s">
        <v>111</v>
      </c>
      <c r="AA49" s="45"/>
      <c r="AB49" s="180"/>
      <c r="AC49" s="227"/>
      <c r="AD49" s="50"/>
      <c r="AE49" s="45" t="s">
        <v>111</v>
      </c>
      <c r="AF49" s="45"/>
      <c r="AG49" s="45"/>
      <c r="AH49" s="45" t="s">
        <v>111</v>
      </c>
      <c r="AI49" s="45"/>
      <c r="AJ49" s="180"/>
      <c r="AK49" s="227"/>
      <c r="AL49" s="50"/>
      <c r="AM49" s="45" t="s">
        <v>111</v>
      </c>
      <c r="AN49" s="45"/>
      <c r="AO49" s="45"/>
      <c r="AP49" s="45" t="s">
        <v>111</v>
      </c>
      <c r="AQ49" s="45"/>
      <c r="AR49" s="180"/>
      <c r="AS49" s="227"/>
      <c r="AT49" s="50"/>
      <c r="AU49" s="45" t="s">
        <v>111</v>
      </c>
      <c r="AV49" s="45"/>
      <c r="AW49" s="45"/>
      <c r="AX49" s="45" t="s">
        <v>111</v>
      </c>
      <c r="AY49" s="45"/>
      <c r="AZ49" s="180"/>
      <c r="BA49" s="227">
        <v>4.1159999999999997</v>
      </c>
      <c r="BB49" s="50"/>
      <c r="BC49" s="45">
        <v>3.3000000000000002E-2</v>
      </c>
      <c r="BD49" s="45">
        <v>2.4E-2</v>
      </c>
      <c r="BE49" s="45">
        <v>2.4E-2</v>
      </c>
      <c r="BF49" s="45">
        <v>6.8000000000000005E-2</v>
      </c>
      <c r="BG49" s="45">
        <v>2.4E-2</v>
      </c>
      <c r="BH49" s="180">
        <v>2.4E-2</v>
      </c>
      <c r="BI49" s="227"/>
      <c r="BJ49" s="50"/>
      <c r="BK49" s="45" t="s">
        <v>111</v>
      </c>
      <c r="BL49" s="45"/>
      <c r="BM49" s="45"/>
      <c r="BN49" s="45" t="s">
        <v>111</v>
      </c>
      <c r="BO49" s="45"/>
      <c r="BP49" s="180"/>
      <c r="BQ49" s="227"/>
      <c r="BR49" s="50"/>
      <c r="BS49" s="45" t="s">
        <v>111</v>
      </c>
      <c r="BT49" s="45"/>
      <c r="BU49" s="45"/>
      <c r="BV49" s="45" t="s">
        <v>111</v>
      </c>
      <c r="BW49" s="45"/>
      <c r="BX49" s="180"/>
      <c r="BY49" s="227"/>
      <c r="BZ49" s="50"/>
      <c r="CA49" s="45" t="s">
        <v>111</v>
      </c>
      <c r="CB49" s="45"/>
      <c r="CC49" s="45"/>
      <c r="CD49" s="45" t="s">
        <v>111</v>
      </c>
      <c r="CE49" s="45"/>
      <c r="CF49" s="180"/>
      <c r="CG49" s="227"/>
      <c r="CH49" s="50"/>
      <c r="CI49" s="45" t="s">
        <v>111</v>
      </c>
      <c r="CJ49" s="45"/>
      <c r="CK49" s="45"/>
      <c r="CL49" s="45" t="s">
        <v>111</v>
      </c>
      <c r="CM49" s="45"/>
      <c r="CN49" s="180"/>
      <c r="CO49" s="227"/>
      <c r="CP49" s="50"/>
      <c r="CQ49" s="45" t="s">
        <v>111</v>
      </c>
      <c r="CR49" s="45"/>
      <c r="CS49" s="45"/>
      <c r="CT49" s="45" t="s">
        <v>111</v>
      </c>
      <c r="CU49" s="45"/>
      <c r="CV49" s="180"/>
      <c r="CW49" s="227">
        <v>3.5670000000000002</v>
      </c>
      <c r="CX49" s="50">
        <v>0.214</v>
      </c>
      <c r="CY49" s="45">
        <v>8.2000000000000003E-2</v>
      </c>
      <c r="CZ49" s="45">
        <v>7.4999999999999997E-2</v>
      </c>
      <c r="DA49" s="45">
        <v>7.4999999999999997E-2</v>
      </c>
      <c r="DB49" s="45">
        <v>0.115</v>
      </c>
      <c r="DC49" s="45">
        <v>7.4999999999999997E-2</v>
      </c>
      <c r="DD49" s="180">
        <v>7.4999999999999997E-2</v>
      </c>
      <c r="DE49" s="227">
        <v>3.266</v>
      </c>
      <c r="DF49" s="50"/>
      <c r="DG49" s="45">
        <v>1.7000000000000001E-2</v>
      </c>
      <c r="DH49" s="45">
        <v>1.0999999999999999E-2</v>
      </c>
      <c r="DI49" s="45">
        <v>1.0999999999999999E-2</v>
      </c>
      <c r="DJ49" s="45">
        <v>0.05</v>
      </c>
      <c r="DK49" s="45">
        <v>1.0999999999999999E-2</v>
      </c>
      <c r="DL49" s="180">
        <v>1.0999999999999999E-2</v>
      </c>
      <c r="DM49" s="227">
        <v>3.327</v>
      </c>
      <c r="DN49" s="50"/>
      <c r="DO49" s="45">
        <v>1.9E-2</v>
      </c>
      <c r="DP49" s="45">
        <v>1.0999999999999999E-2</v>
      </c>
      <c r="DQ49" s="45">
        <v>1.0999999999999999E-2</v>
      </c>
      <c r="DR49" s="45">
        <v>5.3000000000000005E-2</v>
      </c>
      <c r="DS49" s="45">
        <v>1.0999999999999999E-2</v>
      </c>
      <c r="DT49" s="180">
        <v>1.0999999999999999E-2</v>
      </c>
      <c r="DU49" s="227"/>
      <c r="DV49" s="50"/>
      <c r="DW49" s="45" t="s">
        <v>111</v>
      </c>
      <c r="DX49" s="45"/>
      <c r="DY49" s="45"/>
      <c r="DZ49" s="45" t="s">
        <v>111</v>
      </c>
      <c r="EA49" s="45"/>
      <c r="EB49" s="180"/>
      <c r="EC49" s="227"/>
      <c r="ED49" s="50"/>
      <c r="EE49" s="45" t="s">
        <v>111</v>
      </c>
      <c r="EF49" s="45"/>
      <c r="EG49" s="45"/>
      <c r="EH49" s="45" t="s">
        <v>111</v>
      </c>
      <c r="EI49" s="45"/>
      <c r="EJ49" s="180"/>
      <c r="EK49" s="227"/>
      <c r="EL49" s="50"/>
      <c r="EM49" s="45" t="s">
        <v>111</v>
      </c>
      <c r="EN49" s="45"/>
      <c r="EO49" s="45"/>
      <c r="EP49" s="45" t="s">
        <v>111</v>
      </c>
      <c r="EQ49" s="45"/>
      <c r="ER49" s="180"/>
      <c r="ES49" s="227"/>
      <c r="ET49" s="50"/>
      <c r="EU49" s="45" t="s">
        <v>111</v>
      </c>
      <c r="EV49" s="45"/>
      <c r="EW49" s="45"/>
      <c r="EX49" s="45" t="s">
        <v>111</v>
      </c>
      <c r="EY49" s="45"/>
      <c r="EZ49" s="180"/>
      <c r="FA49" s="227"/>
      <c r="FB49" s="50"/>
      <c r="FC49" s="45" t="s">
        <v>111</v>
      </c>
      <c r="FD49" s="45"/>
      <c r="FE49" s="45"/>
      <c r="FF49" s="45" t="s">
        <v>111</v>
      </c>
      <c r="FG49" s="45"/>
      <c r="FH49" s="180"/>
      <c r="FI49" s="227"/>
      <c r="FJ49" s="50"/>
      <c r="FK49" s="45" t="s">
        <v>111</v>
      </c>
      <c r="FL49" s="45"/>
      <c r="FM49" s="45"/>
      <c r="FN49" s="45" t="s">
        <v>111</v>
      </c>
      <c r="FO49" s="45"/>
      <c r="FP49" s="180"/>
      <c r="FQ49" s="227"/>
      <c r="FR49" s="50"/>
      <c r="FS49" s="45" t="s">
        <v>111</v>
      </c>
      <c r="FT49" s="45"/>
      <c r="FU49" s="45"/>
      <c r="FV49" s="45" t="s">
        <v>111</v>
      </c>
      <c r="FW49" s="45"/>
      <c r="FX49" s="180"/>
      <c r="FY49" s="232">
        <v>3.665</v>
      </c>
      <c r="FZ49" s="233"/>
      <c r="GA49" s="45">
        <v>2.1999999999999999E-2</v>
      </c>
      <c r="GB49" s="45">
        <v>1.0999999999999999E-2</v>
      </c>
      <c r="GC49" s="45">
        <v>1.0999999999999999E-2</v>
      </c>
      <c r="GD49" s="45">
        <v>5.3000000000000005E-2</v>
      </c>
      <c r="GE49" s="45">
        <v>1.0999999999999999E-2</v>
      </c>
      <c r="GF49" s="180">
        <v>1.0999999999999999E-2</v>
      </c>
      <c r="GG49" s="227"/>
      <c r="GH49" s="50"/>
      <c r="GI49" s="45" t="s">
        <v>111</v>
      </c>
      <c r="GJ49" s="45"/>
      <c r="GK49" s="45"/>
      <c r="GL49" s="45" t="s">
        <v>111</v>
      </c>
      <c r="GM49" s="45"/>
      <c r="GN49" s="180"/>
      <c r="GO49" s="227"/>
      <c r="GP49" s="50"/>
      <c r="GQ49" s="45" t="s">
        <v>111</v>
      </c>
      <c r="GR49" s="45"/>
      <c r="GS49" s="45"/>
      <c r="GT49" s="45" t="s">
        <v>111</v>
      </c>
      <c r="GU49" s="45"/>
      <c r="GV49" s="180"/>
    </row>
    <row r="50" spans="1:204" s="16" customFormat="1" x14ac:dyDescent="0.2">
      <c r="A50" s="225" t="s">
        <v>130</v>
      </c>
      <c r="B50" s="226"/>
      <c r="C50" s="226"/>
      <c r="D50" s="226"/>
      <c r="E50" s="14"/>
      <c r="F50" s="14"/>
      <c r="G50" s="14"/>
      <c r="H50" s="14"/>
      <c r="I50" s="14"/>
      <c r="J50" s="14"/>
      <c r="K50" s="14"/>
      <c r="L50" s="15"/>
      <c r="M50" s="227"/>
      <c r="N50" s="50"/>
      <c r="O50" s="45" t="s">
        <v>111</v>
      </c>
      <c r="P50" s="45"/>
      <c r="Q50" s="45"/>
      <c r="R50" s="45" t="s">
        <v>111</v>
      </c>
      <c r="S50" s="45"/>
      <c r="T50" s="180"/>
      <c r="U50" s="227"/>
      <c r="V50" s="50"/>
      <c r="W50" s="45" t="s">
        <v>111</v>
      </c>
      <c r="X50" s="45"/>
      <c r="Y50" s="45"/>
      <c r="Z50" s="45" t="s">
        <v>111</v>
      </c>
      <c r="AA50" s="45"/>
      <c r="AB50" s="180"/>
      <c r="AC50" s="227"/>
      <c r="AD50" s="50"/>
      <c r="AE50" s="45" t="s">
        <v>111</v>
      </c>
      <c r="AF50" s="45"/>
      <c r="AG50" s="45"/>
      <c r="AH50" s="45" t="s">
        <v>111</v>
      </c>
      <c r="AI50" s="45"/>
      <c r="AJ50" s="180"/>
      <c r="AK50" s="227"/>
      <c r="AL50" s="50"/>
      <c r="AM50" s="45" t="s">
        <v>111</v>
      </c>
      <c r="AN50" s="45"/>
      <c r="AO50" s="45"/>
      <c r="AP50" s="45" t="s">
        <v>111</v>
      </c>
      <c r="AQ50" s="45"/>
      <c r="AR50" s="180"/>
      <c r="AS50" s="227"/>
      <c r="AT50" s="50"/>
      <c r="AU50" s="45" t="s">
        <v>111</v>
      </c>
      <c r="AV50" s="45"/>
      <c r="AW50" s="45"/>
      <c r="AX50" s="45" t="s">
        <v>111</v>
      </c>
      <c r="AY50" s="45"/>
      <c r="AZ50" s="180"/>
      <c r="BA50" s="227" t="s">
        <v>131</v>
      </c>
      <c r="BB50" s="50"/>
      <c r="BC50" s="45" t="s">
        <v>111</v>
      </c>
      <c r="BD50" s="45"/>
      <c r="BE50" s="45"/>
      <c r="BF50" s="45" t="s">
        <v>111</v>
      </c>
      <c r="BG50" s="45"/>
      <c r="BH50" s="180"/>
      <c r="BI50" s="227"/>
      <c r="BJ50" s="50"/>
      <c r="BK50" s="45" t="s">
        <v>111</v>
      </c>
      <c r="BL50" s="45"/>
      <c r="BM50" s="45"/>
      <c r="BN50" s="45" t="s">
        <v>111</v>
      </c>
      <c r="BO50" s="45"/>
      <c r="BP50" s="180"/>
      <c r="BQ50" s="227"/>
      <c r="BR50" s="50"/>
      <c r="BS50" s="45" t="s">
        <v>111</v>
      </c>
      <c r="BT50" s="45"/>
      <c r="BU50" s="45"/>
      <c r="BV50" s="45" t="s">
        <v>111</v>
      </c>
      <c r="BW50" s="45"/>
      <c r="BX50" s="180"/>
      <c r="BY50" s="227"/>
      <c r="BZ50" s="50"/>
      <c r="CA50" s="45" t="s">
        <v>111</v>
      </c>
      <c r="CB50" s="45"/>
      <c r="CC50" s="45"/>
      <c r="CD50" s="45" t="s">
        <v>111</v>
      </c>
      <c r="CE50" s="45"/>
      <c r="CF50" s="180"/>
      <c r="CG50" s="227"/>
      <c r="CH50" s="50"/>
      <c r="CI50" s="45" t="s">
        <v>111</v>
      </c>
      <c r="CJ50" s="45"/>
      <c r="CK50" s="45"/>
      <c r="CL50" s="45" t="s">
        <v>111</v>
      </c>
      <c r="CM50" s="45"/>
      <c r="CN50" s="180"/>
      <c r="CO50" s="227"/>
      <c r="CP50" s="50"/>
      <c r="CQ50" s="45" t="s">
        <v>111</v>
      </c>
      <c r="CR50" s="45"/>
      <c r="CS50" s="45"/>
      <c r="CT50" s="45" t="s">
        <v>111</v>
      </c>
      <c r="CU50" s="45"/>
      <c r="CV50" s="180"/>
      <c r="CW50" s="227" t="s">
        <v>131</v>
      </c>
      <c r="CX50" s="50"/>
      <c r="CY50" s="45" t="s">
        <v>111</v>
      </c>
      <c r="CZ50" s="45"/>
      <c r="DA50" s="45"/>
      <c r="DB50" s="45" t="s">
        <v>111</v>
      </c>
      <c r="DC50" s="45"/>
      <c r="DD50" s="180"/>
      <c r="DE50" s="227" t="s">
        <v>131</v>
      </c>
      <c r="DF50" s="50"/>
      <c r="DG50" s="45" t="s">
        <v>111</v>
      </c>
      <c r="DH50" s="45"/>
      <c r="DI50" s="45"/>
      <c r="DJ50" s="45" t="s">
        <v>111</v>
      </c>
      <c r="DK50" s="45"/>
      <c r="DL50" s="180"/>
      <c r="DM50" s="227" t="s">
        <v>131</v>
      </c>
      <c r="DN50" s="50"/>
      <c r="DO50" s="45" t="s">
        <v>111</v>
      </c>
      <c r="DP50" s="45"/>
      <c r="DQ50" s="45"/>
      <c r="DR50" s="45" t="s">
        <v>111</v>
      </c>
      <c r="DS50" s="45"/>
      <c r="DT50" s="180"/>
      <c r="DU50" s="227"/>
      <c r="DV50" s="50"/>
      <c r="DW50" s="45" t="s">
        <v>111</v>
      </c>
      <c r="DX50" s="45"/>
      <c r="DY50" s="45"/>
      <c r="DZ50" s="45" t="s">
        <v>111</v>
      </c>
      <c r="EA50" s="45"/>
      <c r="EB50" s="180"/>
      <c r="EC50" s="227"/>
      <c r="ED50" s="50"/>
      <c r="EE50" s="45" t="s">
        <v>111</v>
      </c>
      <c r="EF50" s="45"/>
      <c r="EG50" s="45"/>
      <c r="EH50" s="45" t="s">
        <v>111</v>
      </c>
      <c r="EI50" s="45"/>
      <c r="EJ50" s="180"/>
      <c r="EK50" s="227"/>
      <c r="EL50" s="50"/>
      <c r="EM50" s="45" t="s">
        <v>111</v>
      </c>
      <c r="EN50" s="45"/>
      <c r="EO50" s="45"/>
      <c r="EP50" s="45" t="s">
        <v>111</v>
      </c>
      <c r="EQ50" s="45"/>
      <c r="ER50" s="180"/>
      <c r="ES50" s="227"/>
      <c r="ET50" s="50"/>
      <c r="EU50" s="45" t="s">
        <v>111</v>
      </c>
      <c r="EV50" s="45"/>
      <c r="EW50" s="45"/>
      <c r="EX50" s="45" t="s">
        <v>111</v>
      </c>
      <c r="EY50" s="45"/>
      <c r="EZ50" s="180"/>
      <c r="FA50" s="227"/>
      <c r="FB50" s="50"/>
      <c r="FC50" s="45" t="s">
        <v>111</v>
      </c>
      <c r="FD50" s="45"/>
      <c r="FE50" s="45"/>
      <c r="FF50" s="45" t="s">
        <v>111</v>
      </c>
      <c r="FG50" s="45"/>
      <c r="FH50" s="180"/>
      <c r="FI50" s="227"/>
      <c r="FJ50" s="50"/>
      <c r="FK50" s="45" t="s">
        <v>111</v>
      </c>
      <c r="FL50" s="45"/>
      <c r="FM50" s="45"/>
      <c r="FN50" s="45" t="s">
        <v>111</v>
      </c>
      <c r="FO50" s="45"/>
      <c r="FP50" s="180"/>
      <c r="FQ50" s="227"/>
      <c r="FR50" s="50"/>
      <c r="FS50" s="45" t="s">
        <v>111</v>
      </c>
      <c r="FT50" s="45"/>
      <c r="FU50" s="45"/>
      <c r="FV50" s="45" t="s">
        <v>111</v>
      </c>
      <c r="FW50" s="45"/>
      <c r="FX50" s="180"/>
      <c r="FY50" s="227" t="s">
        <v>131</v>
      </c>
      <c r="FZ50" s="50"/>
      <c r="GA50" s="50" t="s">
        <v>111</v>
      </c>
      <c r="GB50" s="45"/>
      <c r="GC50" s="45"/>
      <c r="GD50" s="50" t="s">
        <v>111</v>
      </c>
      <c r="GE50" s="45"/>
      <c r="GF50" s="180"/>
      <c r="GG50" s="227"/>
      <c r="GH50" s="50"/>
      <c r="GI50" s="45" t="s">
        <v>111</v>
      </c>
      <c r="GJ50" s="45"/>
      <c r="GK50" s="45"/>
      <c r="GL50" s="45" t="s">
        <v>111</v>
      </c>
      <c r="GM50" s="45"/>
      <c r="GN50" s="180"/>
      <c r="GO50" s="227"/>
      <c r="GP50" s="50"/>
      <c r="GQ50" s="45" t="s">
        <v>111</v>
      </c>
      <c r="GR50" s="45"/>
      <c r="GS50" s="45"/>
      <c r="GT50" s="45" t="s">
        <v>111</v>
      </c>
      <c r="GU50" s="45"/>
      <c r="GV50" s="180"/>
    </row>
    <row r="51" spans="1:204" s="16" customFormat="1" x14ac:dyDescent="0.2">
      <c r="A51" s="225" t="s">
        <v>132</v>
      </c>
      <c r="B51" s="226"/>
      <c r="C51" s="226"/>
      <c r="D51" s="226"/>
      <c r="E51" s="14"/>
      <c r="F51" s="14"/>
      <c r="G51" s="14"/>
      <c r="H51" s="14"/>
      <c r="I51" s="14"/>
      <c r="J51" s="14"/>
      <c r="K51" s="14"/>
      <c r="L51" s="15"/>
      <c r="M51" s="227"/>
      <c r="N51" s="50"/>
      <c r="O51" s="45" t="s">
        <v>111</v>
      </c>
      <c r="P51" s="45"/>
      <c r="Q51" s="45"/>
      <c r="R51" s="45" t="s">
        <v>111</v>
      </c>
      <c r="S51" s="45"/>
      <c r="T51" s="180"/>
      <c r="U51" s="227"/>
      <c r="V51" s="50"/>
      <c r="W51" s="45" t="s">
        <v>111</v>
      </c>
      <c r="X51" s="45"/>
      <c r="Y51" s="45"/>
      <c r="Z51" s="45" t="s">
        <v>111</v>
      </c>
      <c r="AA51" s="45"/>
      <c r="AB51" s="180"/>
      <c r="AC51" s="227"/>
      <c r="AD51" s="50"/>
      <c r="AE51" s="45" t="s">
        <v>111</v>
      </c>
      <c r="AF51" s="45"/>
      <c r="AG51" s="45"/>
      <c r="AH51" s="45" t="s">
        <v>111</v>
      </c>
      <c r="AI51" s="45"/>
      <c r="AJ51" s="180"/>
      <c r="AK51" s="227"/>
      <c r="AL51" s="50"/>
      <c r="AM51" s="45" t="s">
        <v>111</v>
      </c>
      <c r="AN51" s="45"/>
      <c r="AO51" s="45"/>
      <c r="AP51" s="45" t="s">
        <v>111</v>
      </c>
      <c r="AQ51" s="45"/>
      <c r="AR51" s="180"/>
      <c r="AS51" s="227"/>
      <c r="AT51" s="50"/>
      <c r="AU51" s="45" t="s">
        <v>111</v>
      </c>
      <c r="AV51" s="45"/>
      <c r="AW51" s="45"/>
      <c r="AX51" s="45" t="s">
        <v>111</v>
      </c>
      <c r="AY51" s="45"/>
      <c r="AZ51" s="180"/>
      <c r="BA51" s="227" t="s">
        <v>131</v>
      </c>
      <c r="BB51" s="50"/>
      <c r="BC51" s="45" t="s">
        <v>111</v>
      </c>
      <c r="BD51" s="45"/>
      <c r="BE51" s="45"/>
      <c r="BF51" s="45" t="s">
        <v>111</v>
      </c>
      <c r="BG51" s="45"/>
      <c r="BH51" s="180"/>
      <c r="BI51" s="227"/>
      <c r="BJ51" s="50"/>
      <c r="BK51" s="45" t="s">
        <v>111</v>
      </c>
      <c r="BL51" s="45"/>
      <c r="BM51" s="45"/>
      <c r="BN51" s="45" t="s">
        <v>111</v>
      </c>
      <c r="BO51" s="45"/>
      <c r="BP51" s="180"/>
      <c r="BQ51" s="227"/>
      <c r="BR51" s="50"/>
      <c r="BS51" s="45" t="s">
        <v>111</v>
      </c>
      <c r="BT51" s="45"/>
      <c r="BU51" s="45"/>
      <c r="BV51" s="45" t="s">
        <v>111</v>
      </c>
      <c r="BW51" s="45"/>
      <c r="BX51" s="180"/>
      <c r="BY51" s="227"/>
      <c r="BZ51" s="50"/>
      <c r="CA51" s="45" t="s">
        <v>111</v>
      </c>
      <c r="CB51" s="45"/>
      <c r="CC51" s="45"/>
      <c r="CD51" s="45" t="s">
        <v>111</v>
      </c>
      <c r="CE51" s="45"/>
      <c r="CF51" s="180"/>
      <c r="CG51" s="227"/>
      <c r="CH51" s="50"/>
      <c r="CI51" s="45" t="s">
        <v>111</v>
      </c>
      <c r="CJ51" s="45"/>
      <c r="CK51" s="45"/>
      <c r="CL51" s="45" t="s">
        <v>111</v>
      </c>
      <c r="CM51" s="45"/>
      <c r="CN51" s="180"/>
      <c r="CO51" s="227"/>
      <c r="CP51" s="50"/>
      <c r="CQ51" s="45" t="s">
        <v>111</v>
      </c>
      <c r="CR51" s="45"/>
      <c r="CS51" s="45"/>
      <c r="CT51" s="45" t="s">
        <v>111</v>
      </c>
      <c r="CU51" s="45"/>
      <c r="CV51" s="180"/>
      <c r="CW51" s="227" t="s">
        <v>131</v>
      </c>
      <c r="CX51" s="50"/>
      <c r="CY51" s="45" t="s">
        <v>111</v>
      </c>
      <c r="CZ51" s="45"/>
      <c r="DA51" s="45"/>
      <c r="DB51" s="45" t="s">
        <v>111</v>
      </c>
      <c r="DC51" s="45"/>
      <c r="DD51" s="180"/>
      <c r="DE51" s="227" t="s">
        <v>131</v>
      </c>
      <c r="DF51" s="50"/>
      <c r="DG51" s="45" t="s">
        <v>111</v>
      </c>
      <c r="DH51" s="45"/>
      <c r="DI51" s="45"/>
      <c r="DJ51" s="45" t="s">
        <v>111</v>
      </c>
      <c r="DK51" s="45"/>
      <c r="DL51" s="180"/>
      <c r="DM51" s="227" t="s">
        <v>131</v>
      </c>
      <c r="DN51" s="50"/>
      <c r="DO51" s="45" t="s">
        <v>111</v>
      </c>
      <c r="DP51" s="45"/>
      <c r="DQ51" s="45"/>
      <c r="DR51" s="45" t="s">
        <v>111</v>
      </c>
      <c r="DS51" s="45"/>
      <c r="DT51" s="180"/>
      <c r="DU51" s="227"/>
      <c r="DV51" s="50"/>
      <c r="DW51" s="45" t="s">
        <v>111</v>
      </c>
      <c r="DX51" s="45"/>
      <c r="DY51" s="45"/>
      <c r="DZ51" s="45" t="s">
        <v>111</v>
      </c>
      <c r="EA51" s="45"/>
      <c r="EB51" s="180"/>
      <c r="EC51" s="227"/>
      <c r="ED51" s="50"/>
      <c r="EE51" s="45" t="s">
        <v>111</v>
      </c>
      <c r="EF51" s="45"/>
      <c r="EG51" s="45"/>
      <c r="EH51" s="45" t="s">
        <v>111</v>
      </c>
      <c r="EI51" s="45"/>
      <c r="EJ51" s="180"/>
      <c r="EK51" s="227"/>
      <c r="EL51" s="50"/>
      <c r="EM51" s="45" t="s">
        <v>111</v>
      </c>
      <c r="EN51" s="45"/>
      <c r="EO51" s="45"/>
      <c r="EP51" s="45" t="s">
        <v>111</v>
      </c>
      <c r="EQ51" s="45"/>
      <c r="ER51" s="180"/>
      <c r="ES51" s="227"/>
      <c r="ET51" s="50"/>
      <c r="EU51" s="45" t="s">
        <v>111</v>
      </c>
      <c r="EV51" s="45"/>
      <c r="EW51" s="45"/>
      <c r="EX51" s="45" t="s">
        <v>111</v>
      </c>
      <c r="EY51" s="45"/>
      <c r="EZ51" s="180"/>
      <c r="FA51" s="227"/>
      <c r="FB51" s="50"/>
      <c r="FC51" s="45" t="s">
        <v>111</v>
      </c>
      <c r="FD51" s="45"/>
      <c r="FE51" s="45"/>
      <c r="FF51" s="45" t="s">
        <v>111</v>
      </c>
      <c r="FG51" s="45"/>
      <c r="FH51" s="180"/>
      <c r="FI51" s="227"/>
      <c r="FJ51" s="50"/>
      <c r="FK51" s="45" t="s">
        <v>111</v>
      </c>
      <c r="FL51" s="45"/>
      <c r="FM51" s="45"/>
      <c r="FN51" s="45" t="s">
        <v>111</v>
      </c>
      <c r="FO51" s="45"/>
      <c r="FP51" s="180"/>
      <c r="FQ51" s="227"/>
      <c r="FR51" s="50"/>
      <c r="FS51" s="45" t="s">
        <v>111</v>
      </c>
      <c r="FT51" s="45"/>
      <c r="FU51" s="45"/>
      <c r="FV51" s="45" t="s">
        <v>111</v>
      </c>
      <c r="FW51" s="45"/>
      <c r="FX51" s="180"/>
      <c r="FY51" s="227" t="s">
        <v>131</v>
      </c>
      <c r="FZ51" s="50"/>
      <c r="GA51" s="50" t="s">
        <v>111</v>
      </c>
      <c r="GB51" s="45"/>
      <c r="GC51" s="45"/>
      <c r="GD51" s="50" t="s">
        <v>111</v>
      </c>
      <c r="GE51" s="45"/>
      <c r="GF51" s="180"/>
      <c r="GG51" s="227"/>
      <c r="GH51" s="50"/>
      <c r="GI51" s="45" t="s">
        <v>111</v>
      </c>
      <c r="GJ51" s="45"/>
      <c r="GK51" s="45"/>
      <c r="GL51" s="45" t="s">
        <v>111</v>
      </c>
      <c r="GM51" s="45"/>
      <c r="GN51" s="180"/>
      <c r="GO51" s="227"/>
      <c r="GP51" s="50"/>
      <c r="GQ51" s="45" t="s">
        <v>111</v>
      </c>
      <c r="GR51" s="45"/>
      <c r="GS51" s="45"/>
      <c r="GT51" s="45" t="s">
        <v>111</v>
      </c>
      <c r="GU51" s="45"/>
      <c r="GV51" s="180"/>
    </row>
    <row r="52" spans="1:204" s="16" customFormat="1" x14ac:dyDescent="0.2">
      <c r="A52" s="225" t="s">
        <v>133</v>
      </c>
      <c r="B52" s="226"/>
      <c r="C52" s="226"/>
      <c r="D52" s="226"/>
      <c r="E52" s="14">
        <v>46.8</v>
      </c>
      <c r="F52" s="14">
        <v>0.5</v>
      </c>
      <c r="G52" s="14">
        <v>48.7</v>
      </c>
      <c r="H52" s="14">
        <v>60</v>
      </c>
      <c r="I52" s="14"/>
      <c r="J52" s="14"/>
      <c r="K52" s="14"/>
      <c r="L52" s="15"/>
      <c r="M52" s="227"/>
      <c r="N52" s="50"/>
      <c r="O52" s="45" t="s">
        <v>111</v>
      </c>
      <c r="P52" s="45"/>
      <c r="Q52" s="45"/>
      <c r="R52" s="45" t="s">
        <v>111</v>
      </c>
      <c r="S52" s="45"/>
      <c r="T52" s="180"/>
      <c r="U52" s="227"/>
      <c r="V52" s="50"/>
      <c r="W52" s="45" t="s">
        <v>111</v>
      </c>
      <c r="X52" s="45"/>
      <c r="Y52" s="45"/>
      <c r="Z52" s="45" t="s">
        <v>111</v>
      </c>
      <c r="AA52" s="45"/>
      <c r="AB52" s="180"/>
      <c r="AC52" s="227"/>
      <c r="AD52" s="50"/>
      <c r="AE52" s="45" t="s">
        <v>111</v>
      </c>
      <c r="AF52" s="45"/>
      <c r="AG52" s="45"/>
      <c r="AH52" s="45" t="s">
        <v>111</v>
      </c>
      <c r="AI52" s="45"/>
      <c r="AJ52" s="180"/>
      <c r="AK52" s="227"/>
      <c r="AL52" s="50"/>
      <c r="AM52" s="45" t="s">
        <v>111</v>
      </c>
      <c r="AN52" s="45"/>
      <c r="AO52" s="45"/>
      <c r="AP52" s="45" t="s">
        <v>111</v>
      </c>
      <c r="AQ52" s="45"/>
      <c r="AR52" s="180"/>
      <c r="AS52" s="227"/>
      <c r="AT52" s="50"/>
      <c r="AU52" s="45" t="s">
        <v>111</v>
      </c>
      <c r="AV52" s="45"/>
      <c r="AW52" s="45"/>
      <c r="AX52" s="45" t="s">
        <v>111</v>
      </c>
      <c r="AY52" s="45"/>
      <c r="AZ52" s="180"/>
      <c r="BA52" s="227">
        <v>21.952999999999999</v>
      </c>
      <c r="BB52" s="50"/>
      <c r="BC52" s="45">
        <v>0.20199999999999999</v>
      </c>
      <c r="BD52" s="45">
        <v>4.4999999999999998E-2</v>
      </c>
      <c r="BE52" s="45">
        <v>4.4999999999999998E-2</v>
      </c>
      <c r="BF52" s="45">
        <v>0.28100000000000003</v>
      </c>
      <c r="BG52" s="45">
        <v>4.4999999999999998E-2</v>
      </c>
      <c r="BH52" s="180">
        <v>4.4999999999999998E-2</v>
      </c>
      <c r="BI52" s="227"/>
      <c r="BJ52" s="50"/>
      <c r="BK52" s="45" t="s">
        <v>111</v>
      </c>
      <c r="BL52" s="45"/>
      <c r="BM52" s="45"/>
      <c r="BN52" s="45" t="s">
        <v>111</v>
      </c>
      <c r="BO52" s="45"/>
      <c r="BP52" s="180"/>
      <c r="BQ52" s="227"/>
      <c r="BR52" s="50"/>
      <c r="BS52" s="45" t="s">
        <v>111</v>
      </c>
      <c r="BT52" s="45"/>
      <c r="BU52" s="45"/>
      <c r="BV52" s="45" t="s">
        <v>111</v>
      </c>
      <c r="BW52" s="45"/>
      <c r="BX52" s="180"/>
      <c r="BY52" s="227"/>
      <c r="BZ52" s="50"/>
      <c r="CA52" s="45" t="s">
        <v>111</v>
      </c>
      <c r="CB52" s="45"/>
      <c r="CC52" s="45"/>
      <c r="CD52" s="45" t="s">
        <v>111</v>
      </c>
      <c r="CE52" s="45"/>
      <c r="CF52" s="180"/>
      <c r="CG52" s="227"/>
      <c r="CH52" s="50"/>
      <c r="CI52" s="45" t="s">
        <v>111</v>
      </c>
      <c r="CJ52" s="45"/>
      <c r="CK52" s="45"/>
      <c r="CL52" s="45" t="s">
        <v>111</v>
      </c>
      <c r="CM52" s="45"/>
      <c r="CN52" s="180"/>
      <c r="CO52" s="227"/>
      <c r="CP52" s="50"/>
      <c r="CQ52" s="45" t="s">
        <v>111</v>
      </c>
      <c r="CR52" s="45"/>
      <c r="CS52" s="45"/>
      <c r="CT52" s="45" t="s">
        <v>111</v>
      </c>
      <c r="CU52" s="45"/>
      <c r="CV52" s="180"/>
      <c r="CW52" s="227">
        <v>23.515000000000001</v>
      </c>
      <c r="CX52" s="50">
        <v>-1.2569999999999999</v>
      </c>
      <c r="CY52" s="45">
        <v>0.19900000000000001</v>
      </c>
      <c r="CZ52" s="45">
        <v>7.4999999999999997E-2</v>
      </c>
      <c r="DA52" s="45">
        <v>7.4999999999999997E-2</v>
      </c>
      <c r="DB52" s="45">
        <v>0.29900000000000004</v>
      </c>
      <c r="DC52" s="45">
        <v>7.4999999999999997E-2</v>
      </c>
      <c r="DD52" s="180">
        <v>7.4999999999999997E-2</v>
      </c>
      <c r="DE52" s="227">
        <v>24.631</v>
      </c>
      <c r="DF52" s="50"/>
      <c r="DG52" s="45">
        <v>0.127</v>
      </c>
      <c r="DH52" s="45">
        <v>1.0999999999999999E-2</v>
      </c>
      <c r="DI52" s="45">
        <v>1.0999999999999999E-2</v>
      </c>
      <c r="DJ52" s="45">
        <v>0.22800000000000001</v>
      </c>
      <c r="DK52" s="45">
        <v>1.0999999999999999E-2</v>
      </c>
      <c r="DL52" s="180">
        <v>1.0999999999999999E-2</v>
      </c>
      <c r="DM52" s="232">
        <v>24.695</v>
      </c>
      <c r="DN52" s="233"/>
      <c r="DO52" s="45">
        <v>0.128</v>
      </c>
      <c r="DP52" s="45">
        <v>1.0999999999999999E-2</v>
      </c>
      <c r="DQ52" s="45">
        <v>1.0999999999999999E-2</v>
      </c>
      <c r="DR52" s="45">
        <v>0.23</v>
      </c>
      <c r="DS52" s="45">
        <v>1.0999999999999999E-2</v>
      </c>
      <c r="DT52" s="180">
        <v>1.0999999999999999E-2</v>
      </c>
      <c r="DU52" s="227"/>
      <c r="DV52" s="50"/>
      <c r="DW52" s="45" t="s">
        <v>111</v>
      </c>
      <c r="DX52" s="45"/>
      <c r="DY52" s="45"/>
      <c r="DZ52" s="45" t="s">
        <v>111</v>
      </c>
      <c r="EA52" s="45"/>
      <c r="EB52" s="180"/>
      <c r="EC52" s="227"/>
      <c r="ED52" s="50"/>
      <c r="EE52" s="45" t="s">
        <v>111</v>
      </c>
      <c r="EF52" s="45"/>
      <c r="EG52" s="45"/>
      <c r="EH52" s="45" t="s">
        <v>111</v>
      </c>
      <c r="EI52" s="45"/>
      <c r="EJ52" s="180"/>
      <c r="EK52" s="227"/>
      <c r="EL52" s="50"/>
      <c r="EM52" s="45" t="s">
        <v>111</v>
      </c>
      <c r="EN52" s="45"/>
      <c r="EO52" s="45"/>
      <c r="EP52" s="45" t="s">
        <v>111</v>
      </c>
      <c r="EQ52" s="45"/>
      <c r="ER52" s="180"/>
      <c r="ES52" s="227"/>
      <c r="ET52" s="50"/>
      <c r="EU52" s="45" t="s">
        <v>111</v>
      </c>
      <c r="EV52" s="45"/>
      <c r="EW52" s="45"/>
      <c r="EX52" s="45" t="s">
        <v>111</v>
      </c>
      <c r="EY52" s="45"/>
      <c r="EZ52" s="180"/>
      <c r="FA52" s="227"/>
      <c r="FB52" s="50"/>
      <c r="FC52" s="45" t="s">
        <v>111</v>
      </c>
      <c r="FD52" s="45"/>
      <c r="FE52" s="45"/>
      <c r="FF52" s="45" t="s">
        <v>111</v>
      </c>
      <c r="FG52" s="45"/>
      <c r="FH52" s="180"/>
      <c r="FI52" s="227"/>
      <c r="FJ52" s="50"/>
      <c r="FK52" s="45" t="s">
        <v>111</v>
      </c>
      <c r="FL52" s="45"/>
      <c r="FM52" s="45"/>
      <c r="FN52" s="45" t="s">
        <v>111</v>
      </c>
      <c r="FO52" s="45"/>
      <c r="FP52" s="180"/>
      <c r="FQ52" s="227"/>
      <c r="FR52" s="50"/>
      <c r="FS52" s="45" t="s">
        <v>111</v>
      </c>
      <c r="FT52" s="45"/>
      <c r="FU52" s="45"/>
      <c r="FV52" s="45" t="s">
        <v>111</v>
      </c>
      <c r="FW52" s="45"/>
      <c r="FX52" s="180"/>
      <c r="FY52" s="227">
        <v>24.986000000000001</v>
      </c>
      <c r="FZ52" s="50"/>
      <c r="GA52" s="45">
        <v>0.14000000000000001</v>
      </c>
      <c r="GB52" s="45">
        <v>1.0999999999999999E-2</v>
      </c>
      <c r="GC52" s="45">
        <v>1.0999999999999999E-2</v>
      </c>
      <c r="GD52" s="45">
        <v>0.26300000000000001</v>
      </c>
      <c r="GE52" s="45">
        <v>1.0999999999999999E-2</v>
      </c>
      <c r="GF52" s="180">
        <v>1.0999999999999999E-2</v>
      </c>
      <c r="GG52" s="227"/>
      <c r="GH52" s="50"/>
      <c r="GI52" s="45" t="s">
        <v>111</v>
      </c>
      <c r="GJ52" s="45"/>
      <c r="GK52" s="45"/>
      <c r="GL52" s="45" t="s">
        <v>111</v>
      </c>
      <c r="GM52" s="45"/>
      <c r="GN52" s="180"/>
      <c r="GO52" s="227"/>
      <c r="GP52" s="50"/>
      <c r="GQ52" s="45" t="s">
        <v>111</v>
      </c>
      <c r="GR52" s="45"/>
      <c r="GS52" s="45"/>
      <c r="GT52" s="45" t="s">
        <v>111</v>
      </c>
      <c r="GU52" s="45"/>
      <c r="GV52" s="180"/>
    </row>
    <row r="53" spans="1:204" s="16" customFormat="1" x14ac:dyDescent="0.2">
      <c r="A53" s="225" t="s">
        <v>134</v>
      </c>
      <c r="B53" s="226"/>
      <c r="C53" s="226"/>
      <c r="D53" s="226"/>
      <c r="E53" s="14"/>
      <c r="F53" s="14"/>
      <c r="G53" s="14"/>
      <c r="H53" s="14"/>
      <c r="I53" s="14"/>
      <c r="J53" s="14"/>
      <c r="K53" s="14"/>
      <c r="L53" s="15"/>
      <c r="M53" s="227"/>
      <c r="N53" s="50"/>
      <c r="O53" s="45" t="s">
        <v>111</v>
      </c>
      <c r="P53" s="45"/>
      <c r="Q53" s="45"/>
      <c r="R53" s="45" t="s">
        <v>111</v>
      </c>
      <c r="S53" s="45"/>
      <c r="T53" s="180"/>
      <c r="U53" s="227"/>
      <c r="V53" s="50"/>
      <c r="W53" s="45" t="s">
        <v>111</v>
      </c>
      <c r="X53" s="45"/>
      <c r="Y53" s="45"/>
      <c r="Z53" s="45" t="s">
        <v>111</v>
      </c>
      <c r="AA53" s="45"/>
      <c r="AB53" s="180"/>
      <c r="AC53" s="227"/>
      <c r="AD53" s="50"/>
      <c r="AE53" s="45" t="s">
        <v>111</v>
      </c>
      <c r="AF53" s="45"/>
      <c r="AG53" s="45"/>
      <c r="AH53" s="45" t="s">
        <v>111</v>
      </c>
      <c r="AI53" s="45"/>
      <c r="AJ53" s="180"/>
      <c r="AK53" s="227"/>
      <c r="AL53" s="50"/>
      <c r="AM53" s="45" t="s">
        <v>111</v>
      </c>
      <c r="AN53" s="45"/>
      <c r="AO53" s="45"/>
      <c r="AP53" s="45" t="s">
        <v>111</v>
      </c>
      <c r="AQ53" s="45"/>
      <c r="AR53" s="180"/>
      <c r="AS53" s="227"/>
      <c r="AT53" s="50"/>
      <c r="AU53" s="45" t="s">
        <v>111</v>
      </c>
      <c r="AV53" s="45"/>
      <c r="AW53" s="45"/>
      <c r="AX53" s="45" t="s">
        <v>111</v>
      </c>
      <c r="AY53" s="45"/>
      <c r="AZ53" s="180"/>
      <c r="BA53" s="227">
        <v>10.448</v>
      </c>
      <c r="BB53" s="50"/>
      <c r="BC53" s="45">
        <v>0.12400000000000001</v>
      </c>
      <c r="BD53" s="45">
        <v>4.4999999999999998E-2</v>
      </c>
      <c r="BE53" s="45">
        <v>4.4999999999999998E-2</v>
      </c>
      <c r="BF53" s="45">
        <v>0.13299999999999998</v>
      </c>
      <c r="BG53" s="45">
        <v>4.4999999999999998E-2</v>
      </c>
      <c r="BH53" s="180">
        <v>4.4999999999999998E-2</v>
      </c>
      <c r="BI53" s="227"/>
      <c r="BJ53" s="50"/>
      <c r="BK53" s="45" t="s">
        <v>111</v>
      </c>
      <c r="BL53" s="45"/>
      <c r="BM53" s="45"/>
      <c r="BN53" s="45" t="s">
        <v>111</v>
      </c>
      <c r="BO53" s="45"/>
      <c r="BP53" s="180"/>
      <c r="BQ53" s="227"/>
      <c r="BR53" s="50"/>
      <c r="BS53" s="45" t="s">
        <v>111</v>
      </c>
      <c r="BT53" s="45"/>
      <c r="BU53" s="45"/>
      <c r="BV53" s="45" t="s">
        <v>111</v>
      </c>
      <c r="BW53" s="45"/>
      <c r="BX53" s="180"/>
      <c r="BY53" s="227"/>
      <c r="BZ53" s="50"/>
      <c r="CA53" s="45" t="s">
        <v>111</v>
      </c>
      <c r="CB53" s="45"/>
      <c r="CC53" s="45"/>
      <c r="CD53" s="45" t="s">
        <v>111</v>
      </c>
      <c r="CE53" s="45"/>
      <c r="CF53" s="180"/>
      <c r="CG53" s="227"/>
      <c r="CH53" s="50"/>
      <c r="CI53" s="45" t="s">
        <v>111</v>
      </c>
      <c r="CJ53" s="45"/>
      <c r="CK53" s="45"/>
      <c r="CL53" s="45" t="s">
        <v>111</v>
      </c>
      <c r="CM53" s="45"/>
      <c r="CN53" s="180"/>
      <c r="CO53" s="227"/>
      <c r="CP53" s="50"/>
      <c r="CQ53" s="45" t="s">
        <v>111</v>
      </c>
      <c r="CR53" s="45"/>
      <c r="CS53" s="45"/>
      <c r="CT53" s="45" t="s">
        <v>111</v>
      </c>
      <c r="CU53" s="45"/>
      <c r="CV53" s="180"/>
      <c r="CW53" s="227">
        <v>10.858000000000001</v>
      </c>
      <c r="CX53" s="50">
        <v>0.214</v>
      </c>
      <c r="CY53" s="45">
        <v>0.14900000000000002</v>
      </c>
      <c r="CZ53" s="45">
        <v>7.4999999999999997E-2</v>
      </c>
      <c r="DA53" s="45">
        <v>7.4999999999999997E-2</v>
      </c>
      <c r="DB53" s="45">
        <v>0.16600000000000001</v>
      </c>
      <c r="DC53" s="45">
        <v>7.4999999999999997E-2</v>
      </c>
      <c r="DD53" s="180">
        <v>7.4999999999999997E-2</v>
      </c>
      <c r="DE53" s="227">
        <v>10.502000000000001</v>
      </c>
      <c r="DF53" s="50"/>
      <c r="DG53" s="45">
        <v>8.3999999999999991E-2</v>
      </c>
      <c r="DH53" s="45">
        <v>1.0999999999999999E-2</v>
      </c>
      <c r="DI53" s="45">
        <v>1.0999999999999999E-2</v>
      </c>
      <c r="DJ53" s="45">
        <v>0.10099999999999999</v>
      </c>
      <c r="DK53" s="45">
        <v>1.0999999999999999E-2</v>
      </c>
      <c r="DL53" s="180">
        <v>1.0999999999999999E-2</v>
      </c>
      <c r="DM53" s="227">
        <v>10.371</v>
      </c>
      <c r="DN53" s="50"/>
      <c r="DO53" s="45">
        <v>7.9000000000000001E-2</v>
      </c>
      <c r="DP53" s="45">
        <v>1.0999999999999999E-2</v>
      </c>
      <c r="DQ53" s="45">
        <v>1.0999999999999999E-2</v>
      </c>
      <c r="DR53" s="45">
        <v>9.6999999999999989E-2</v>
      </c>
      <c r="DS53" s="45">
        <v>1.0999999999999999E-2</v>
      </c>
      <c r="DT53" s="180">
        <v>1.0999999999999999E-2</v>
      </c>
      <c r="DU53" s="227"/>
      <c r="DV53" s="50"/>
      <c r="DW53" s="45" t="s">
        <v>111</v>
      </c>
      <c r="DX53" s="45"/>
      <c r="DY53" s="45"/>
      <c r="DZ53" s="45" t="s">
        <v>111</v>
      </c>
      <c r="EA53" s="45"/>
      <c r="EB53" s="180"/>
      <c r="EC53" s="227"/>
      <c r="ED53" s="50"/>
      <c r="EE53" s="45" t="s">
        <v>111</v>
      </c>
      <c r="EF53" s="45"/>
      <c r="EG53" s="45"/>
      <c r="EH53" s="45" t="s">
        <v>111</v>
      </c>
      <c r="EI53" s="45"/>
      <c r="EJ53" s="180"/>
      <c r="EK53" s="227"/>
      <c r="EL53" s="50"/>
      <c r="EM53" s="45" t="s">
        <v>111</v>
      </c>
      <c r="EN53" s="45"/>
      <c r="EO53" s="45"/>
      <c r="EP53" s="45" t="s">
        <v>111</v>
      </c>
      <c r="EQ53" s="45"/>
      <c r="ER53" s="180"/>
      <c r="ES53" s="227"/>
      <c r="ET53" s="50"/>
      <c r="EU53" s="45" t="s">
        <v>111</v>
      </c>
      <c r="EV53" s="45"/>
      <c r="EW53" s="45"/>
      <c r="EX53" s="45" t="s">
        <v>111</v>
      </c>
      <c r="EY53" s="45"/>
      <c r="EZ53" s="180"/>
      <c r="FA53" s="227"/>
      <c r="FB53" s="50"/>
      <c r="FC53" s="45" t="s">
        <v>111</v>
      </c>
      <c r="FD53" s="45"/>
      <c r="FE53" s="45"/>
      <c r="FF53" s="45" t="s">
        <v>111</v>
      </c>
      <c r="FG53" s="45"/>
      <c r="FH53" s="180"/>
      <c r="FI53" s="227"/>
      <c r="FJ53" s="50"/>
      <c r="FK53" s="45" t="s">
        <v>111</v>
      </c>
      <c r="FL53" s="45"/>
      <c r="FM53" s="45"/>
      <c r="FN53" s="45" t="s">
        <v>111</v>
      </c>
      <c r="FO53" s="45"/>
      <c r="FP53" s="180"/>
      <c r="FQ53" s="227"/>
      <c r="FR53" s="50"/>
      <c r="FS53" s="45" t="s">
        <v>111</v>
      </c>
      <c r="FT53" s="45"/>
      <c r="FU53" s="45"/>
      <c r="FV53" s="45" t="s">
        <v>111</v>
      </c>
      <c r="FW53" s="45"/>
      <c r="FX53" s="180"/>
      <c r="FY53" s="232">
        <v>9.7520000000000007</v>
      </c>
      <c r="FZ53" s="233"/>
      <c r="GA53" s="45">
        <v>8.199999999999999E-2</v>
      </c>
      <c r="GB53" s="45">
        <v>1.0999999999999999E-2</v>
      </c>
      <c r="GC53" s="45">
        <v>1.0999999999999999E-2</v>
      </c>
      <c r="GD53" s="45">
        <v>0.123</v>
      </c>
      <c r="GE53" s="45">
        <v>1.0999999999999999E-2</v>
      </c>
      <c r="GF53" s="180">
        <v>1.0999999999999999E-2</v>
      </c>
      <c r="GG53" s="227"/>
      <c r="GH53" s="50"/>
      <c r="GI53" s="45" t="s">
        <v>111</v>
      </c>
      <c r="GJ53" s="45"/>
      <c r="GK53" s="45"/>
      <c r="GL53" s="45" t="s">
        <v>111</v>
      </c>
      <c r="GM53" s="45"/>
      <c r="GN53" s="180"/>
      <c r="GO53" s="227"/>
      <c r="GP53" s="50"/>
      <c r="GQ53" s="45" t="s">
        <v>111</v>
      </c>
      <c r="GR53" s="45"/>
      <c r="GS53" s="45"/>
      <c r="GT53" s="45" t="s">
        <v>111</v>
      </c>
      <c r="GU53" s="45"/>
      <c r="GV53" s="180"/>
    </row>
    <row r="54" spans="1:204" s="16" customFormat="1" x14ac:dyDescent="0.2">
      <c r="A54" s="225" t="s">
        <v>135</v>
      </c>
      <c r="B54" s="226"/>
      <c r="C54" s="226"/>
      <c r="D54" s="226"/>
      <c r="E54" s="14"/>
      <c r="F54" s="14"/>
      <c r="G54" s="14"/>
      <c r="H54" s="14"/>
      <c r="I54" s="14"/>
      <c r="J54" s="14"/>
      <c r="K54" s="14"/>
      <c r="L54" s="15"/>
      <c r="M54" s="227"/>
      <c r="N54" s="50"/>
      <c r="O54" s="45" t="s">
        <v>111</v>
      </c>
      <c r="P54" s="45"/>
      <c r="Q54" s="45"/>
      <c r="R54" s="45" t="s">
        <v>111</v>
      </c>
      <c r="S54" s="45"/>
      <c r="T54" s="180"/>
      <c r="U54" s="227"/>
      <c r="V54" s="50"/>
      <c r="W54" s="45" t="s">
        <v>111</v>
      </c>
      <c r="X54" s="45"/>
      <c r="Y54" s="45"/>
      <c r="Z54" s="45" t="s">
        <v>111</v>
      </c>
      <c r="AA54" s="45"/>
      <c r="AB54" s="180"/>
      <c r="AC54" s="227"/>
      <c r="AD54" s="50"/>
      <c r="AE54" s="45" t="s">
        <v>111</v>
      </c>
      <c r="AF54" s="45"/>
      <c r="AG54" s="45"/>
      <c r="AH54" s="45" t="s">
        <v>111</v>
      </c>
      <c r="AI54" s="45"/>
      <c r="AJ54" s="180"/>
      <c r="AK54" s="227"/>
      <c r="AL54" s="50"/>
      <c r="AM54" s="45" t="s">
        <v>111</v>
      </c>
      <c r="AN54" s="45"/>
      <c r="AO54" s="45"/>
      <c r="AP54" s="45" t="s">
        <v>111</v>
      </c>
      <c r="AQ54" s="45"/>
      <c r="AR54" s="180"/>
      <c r="AS54" s="227"/>
      <c r="AT54" s="50"/>
      <c r="AU54" s="45" t="s">
        <v>111</v>
      </c>
      <c r="AV54" s="45"/>
      <c r="AW54" s="45"/>
      <c r="AX54" s="45" t="s">
        <v>111</v>
      </c>
      <c r="AY54" s="45"/>
      <c r="AZ54" s="180"/>
      <c r="BA54" s="227">
        <v>2.5660000000000003</v>
      </c>
      <c r="BB54" s="50"/>
      <c r="BC54" s="45">
        <v>0.04</v>
      </c>
      <c r="BD54" s="45">
        <v>2.4E-2</v>
      </c>
      <c r="BE54" s="45">
        <v>2.4E-2</v>
      </c>
      <c r="BF54" s="45">
        <v>3.9E-2</v>
      </c>
      <c r="BG54" s="45">
        <v>2.4E-2</v>
      </c>
      <c r="BH54" s="180">
        <v>2.4E-2</v>
      </c>
      <c r="BI54" s="227"/>
      <c r="BJ54" s="50"/>
      <c r="BK54" s="45" t="s">
        <v>111</v>
      </c>
      <c r="BL54" s="45"/>
      <c r="BM54" s="45"/>
      <c r="BN54" s="45" t="s">
        <v>111</v>
      </c>
      <c r="BO54" s="45"/>
      <c r="BP54" s="180"/>
      <c r="BQ54" s="227"/>
      <c r="BR54" s="50"/>
      <c r="BS54" s="45" t="s">
        <v>111</v>
      </c>
      <c r="BT54" s="45"/>
      <c r="BU54" s="45"/>
      <c r="BV54" s="45" t="s">
        <v>111</v>
      </c>
      <c r="BW54" s="45"/>
      <c r="BX54" s="180"/>
      <c r="BY54" s="227"/>
      <c r="BZ54" s="50"/>
      <c r="CA54" s="45" t="s">
        <v>111</v>
      </c>
      <c r="CB54" s="45"/>
      <c r="CC54" s="45"/>
      <c r="CD54" s="45" t="s">
        <v>111</v>
      </c>
      <c r="CE54" s="45"/>
      <c r="CF54" s="180"/>
      <c r="CG54" s="227"/>
      <c r="CH54" s="50"/>
      <c r="CI54" s="45" t="s">
        <v>111</v>
      </c>
      <c r="CJ54" s="45"/>
      <c r="CK54" s="45"/>
      <c r="CL54" s="45" t="s">
        <v>111</v>
      </c>
      <c r="CM54" s="45"/>
      <c r="CN54" s="180"/>
      <c r="CO54" s="227"/>
      <c r="CP54" s="50"/>
      <c r="CQ54" s="45" t="s">
        <v>111</v>
      </c>
      <c r="CR54" s="45"/>
      <c r="CS54" s="45"/>
      <c r="CT54" s="45" t="s">
        <v>111</v>
      </c>
      <c r="CU54" s="45"/>
      <c r="CV54" s="180"/>
      <c r="CW54" s="227">
        <v>6.4040000000000008</v>
      </c>
      <c r="CX54" s="50">
        <v>0.214</v>
      </c>
      <c r="CY54" s="45">
        <v>0.14300000000000002</v>
      </c>
      <c r="CZ54" s="45">
        <v>7.4999999999999997E-2</v>
      </c>
      <c r="DA54" s="45">
        <v>7.4999999999999997E-2</v>
      </c>
      <c r="DB54" s="45">
        <v>0.108</v>
      </c>
      <c r="DC54" s="45">
        <v>7.4999999999999997E-2</v>
      </c>
      <c r="DD54" s="180">
        <v>7.4999999999999997E-2</v>
      </c>
      <c r="DE54" s="227">
        <v>6.8289999999999997</v>
      </c>
      <c r="DF54" s="50"/>
      <c r="DG54" s="45">
        <v>8.8999999999999996E-2</v>
      </c>
      <c r="DH54" s="45">
        <v>1.0999999999999999E-2</v>
      </c>
      <c r="DI54" s="45">
        <v>1.0999999999999999E-2</v>
      </c>
      <c r="DJ54" s="45">
        <v>0.04</v>
      </c>
      <c r="DK54" s="45">
        <v>1.0999999999999999E-2</v>
      </c>
      <c r="DL54" s="180">
        <v>1.0999999999999999E-2</v>
      </c>
      <c r="DM54" s="227">
        <v>4.7670000000000003</v>
      </c>
      <c r="DN54" s="50"/>
      <c r="DO54" s="45">
        <v>5.2000000000000005E-2</v>
      </c>
      <c r="DP54" s="45">
        <v>1.0999999999999999E-2</v>
      </c>
      <c r="DQ54" s="45">
        <v>1.0999999999999999E-2</v>
      </c>
      <c r="DR54" s="45">
        <v>2.3E-2</v>
      </c>
      <c r="DS54" s="45">
        <v>1.0999999999999999E-2</v>
      </c>
      <c r="DT54" s="180">
        <v>1.0999999999999999E-2</v>
      </c>
      <c r="DU54" s="227"/>
      <c r="DV54" s="50"/>
      <c r="DW54" s="45" t="s">
        <v>111</v>
      </c>
      <c r="DX54" s="45"/>
      <c r="DY54" s="45"/>
      <c r="DZ54" s="45" t="s">
        <v>111</v>
      </c>
      <c r="EA54" s="45"/>
      <c r="EB54" s="180"/>
      <c r="EC54" s="227"/>
      <c r="ED54" s="50"/>
      <c r="EE54" s="45" t="s">
        <v>111</v>
      </c>
      <c r="EF54" s="45"/>
      <c r="EG54" s="45"/>
      <c r="EH54" s="45" t="s">
        <v>111</v>
      </c>
      <c r="EI54" s="45"/>
      <c r="EJ54" s="180"/>
      <c r="EK54" s="227"/>
      <c r="EL54" s="50"/>
      <c r="EM54" s="45" t="s">
        <v>111</v>
      </c>
      <c r="EN54" s="45"/>
      <c r="EO54" s="45"/>
      <c r="EP54" s="45" t="s">
        <v>111</v>
      </c>
      <c r="EQ54" s="45"/>
      <c r="ER54" s="180"/>
      <c r="ES54" s="227"/>
      <c r="ET54" s="50"/>
      <c r="EU54" s="45" t="s">
        <v>111</v>
      </c>
      <c r="EV54" s="45"/>
      <c r="EW54" s="45"/>
      <c r="EX54" s="45" t="s">
        <v>111</v>
      </c>
      <c r="EY54" s="45"/>
      <c r="EZ54" s="180"/>
      <c r="FA54" s="227"/>
      <c r="FB54" s="50"/>
      <c r="FC54" s="45" t="s">
        <v>111</v>
      </c>
      <c r="FD54" s="45"/>
      <c r="FE54" s="45"/>
      <c r="FF54" s="45" t="s">
        <v>111</v>
      </c>
      <c r="FG54" s="45"/>
      <c r="FH54" s="180"/>
      <c r="FI54" s="227"/>
      <c r="FJ54" s="50"/>
      <c r="FK54" s="45" t="s">
        <v>111</v>
      </c>
      <c r="FL54" s="45"/>
      <c r="FM54" s="45"/>
      <c r="FN54" s="45" t="s">
        <v>111</v>
      </c>
      <c r="FO54" s="45"/>
      <c r="FP54" s="180"/>
      <c r="FQ54" s="227"/>
      <c r="FR54" s="50"/>
      <c r="FS54" s="45" t="s">
        <v>111</v>
      </c>
      <c r="FT54" s="45"/>
      <c r="FU54" s="45"/>
      <c r="FV54" s="45" t="s">
        <v>111</v>
      </c>
      <c r="FW54" s="45"/>
      <c r="FX54" s="180"/>
      <c r="FY54" s="234">
        <v>5.3869999999999996</v>
      </c>
      <c r="FZ54" s="235"/>
      <c r="GA54" s="45">
        <v>5.4999999999999993E-2</v>
      </c>
      <c r="GB54" s="45">
        <v>1.0999999999999999E-2</v>
      </c>
      <c r="GC54" s="45">
        <v>1.0999999999999999E-2</v>
      </c>
      <c r="GD54" s="45">
        <v>4.1999999999999996E-2</v>
      </c>
      <c r="GE54" s="45">
        <v>1.0999999999999999E-2</v>
      </c>
      <c r="GF54" s="180">
        <v>1.0999999999999999E-2</v>
      </c>
      <c r="GG54" s="227"/>
      <c r="GH54" s="50"/>
      <c r="GI54" s="45" t="s">
        <v>111</v>
      </c>
      <c r="GJ54" s="45"/>
      <c r="GK54" s="45"/>
      <c r="GL54" s="45" t="s">
        <v>111</v>
      </c>
      <c r="GM54" s="45"/>
      <c r="GN54" s="180"/>
      <c r="GO54" s="227"/>
      <c r="GP54" s="50"/>
      <c r="GQ54" s="45" t="s">
        <v>111</v>
      </c>
      <c r="GR54" s="45"/>
      <c r="GS54" s="45"/>
      <c r="GT54" s="45" t="s">
        <v>111</v>
      </c>
      <c r="GU54" s="45"/>
      <c r="GV54" s="180"/>
    </row>
    <row r="55" spans="1:204" s="16" customFormat="1" x14ac:dyDescent="0.2">
      <c r="A55" s="225" t="s">
        <v>136</v>
      </c>
      <c r="B55" s="226"/>
      <c r="C55" s="226"/>
      <c r="D55" s="226"/>
      <c r="E55" s="14">
        <v>46.8</v>
      </c>
      <c r="F55" s="14">
        <v>0.5</v>
      </c>
      <c r="G55" s="14">
        <v>48.7</v>
      </c>
      <c r="H55" s="14">
        <v>60</v>
      </c>
      <c r="I55" s="14"/>
      <c r="J55" s="14"/>
      <c r="K55" s="14"/>
      <c r="L55" s="15"/>
      <c r="M55" s="227"/>
      <c r="N55" s="50"/>
      <c r="O55" s="45" t="s">
        <v>111</v>
      </c>
      <c r="P55" s="45"/>
      <c r="Q55" s="45"/>
      <c r="R55" s="45" t="s">
        <v>111</v>
      </c>
      <c r="S55" s="45"/>
      <c r="T55" s="180"/>
      <c r="U55" s="227"/>
      <c r="V55" s="50"/>
      <c r="W55" s="45" t="s">
        <v>111</v>
      </c>
      <c r="X55" s="45"/>
      <c r="Y55" s="45"/>
      <c r="Z55" s="45" t="s">
        <v>111</v>
      </c>
      <c r="AA55" s="45"/>
      <c r="AB55" s="180"/>
      <c r="AC55" s="227"/>
      <c r="AD55" s="50"/>
      <c r="AE55" s="45" t="s">
        <v>111</v>
      </c>
      <c r="AF55" s="45"/>
      <c r="AG55" s="45"/>
      <c r="AH55" s="45" t="s">
        <v>111</v>
      </c>
      <c r="AI55" s="45"/>
      <c r="AJ55" s="180"/>
      <c r="AK55" s="227"/>
      <c r="AL55" s="50"/>
      <c r="AM55" s="45" t="s">
        <v>111</v>
      </c>
      <c r="AN55" s="45"/>
      <c r="AO55" s="45"/>
      <c r="AP55" s="45" t="s">
        <v>111</v>
      </c>
      <c r="AQ55" s="45"/>
      <c r="AR55" s="180"/>
      <c r="AS55" s="227"/>
      <c r="AT55" s="50"/>
      <c r="AU55" s="45" t="s">
        <v>111</v>
      </c>
      <c r="AV55" s="45"/>
      <c r="AW55" s="45"/>
      <c r="AX55" s="45" t="s">
        <v>111</v>
      </c>
      <c r="AY55" s="45"/>
      <c r="AZ55" s="180"/>
      <c r="BA55" s="227">
        <v>95.825299999999999</v>
      </c>
      <c r="BB55" s="50"/>
      <c r="BC55" s="45">
        <v>1.694</v>
      </c>
      <c r="BD55" s="45">
        <v>4.4999999999999998E-2</v>
      </c>
      <c r="BE55" s="45">
        <v>0.27600000000000002</v>
      </c>
      <c r="BF55" s="45">
        <v>0.68900000000000006</v>
      </c>
      <c r="BG55" s="45">
        <v>0.27600000000000002</v>
      </c>
      <c r="BH55" s="180">
        <v>4.4999999999999998E-2</v>
      </c>
      <c r="BI55" s="227"/>
      <c r="BJ55" s="50"/>
      <c r="BK55" s="45" t="s">
        <v>111</v>
      </c>
      <c r="BL55" s="45"/>
      <c r="BM55" s="45"/>
      <c r="BN55" s="45" t="s">
        <v>111</v>
      </c>
      <c r="BO55" s="45"/>
      <c r="BP55" s="180"/>
      <c r="BQ55" s="227"/>
      <c r="BR55" s="50"/>
      <c r="BS55" s="45" t="s">
        <v>111</v>
      </c>
      <c r="BT55" s="45"/>
      <c r="BU55" s="45"/>
      <c r="BV55" s="45" t="s">
        <v>111</v>
      </c>
      <c r="BW55" s="45"/>
      <c r="BX55" s="180"/>
      <c r="BY55" s="227"/>
      <c r="BZ55" s="50"/>
      <c r="CA55" s="45" t="s">
        <v>111</v>
      </c>
      <c r="CB55" s="45"/>
      <c r="CC55" s="45"/>
      <c r="CD55" s="45" t="s">
        <v>111</v>
      </c>
      <c r="CE55" s="45"/>
      <c r="CF55" s="180"/>
      <c r="CG55" s="227"/>
      <c r="CH55" s="50"/>
      <c r="CI55" s="45" t="s">
        <v>111</v>
      </c>
      <c r="CJ55" s="45"/>
      <c r="CK55" s="45"/>
      <c r="CL55" s="45" t="s">
        <v>111</v>
      </c>
      <c r="CM55" s="45"/>
      <c r="CN55" s="180"/>
      <c r="CO55" s="227"/>
      <c r="CP55" s="50"/>
      <c r="CQ55" s="45" t="s">
        <v>111</v>
      </c>
      <c r="CR55" s="45"/>
      <c r="CS55" s="45"/>
      <c r="CT55" s="45" t="s">
        <v>111</v>
      </c>
      <c r="CU55" s="45"/>
      <c r="CV55" s="180"/>
      <c r="CW55" s="227">
        <v>103.651</v>
      </c>
      <c r="CX55" s="50">
        <v>-1.2569999999999999</v>
      </c>
      <c r="CY55" s="45">
        <v>1.2610000000000001</v>
      </c>
      <c r="CZ55" s="45">
        <v>9.6000000000000002E-2</v>
      </c>
      <c r="DA55" s="45">
        <v>9.6000000000000002E-2</v>
      </c>
      <c r="DB55" s="45">
        <v>0.42700000000000005</v>
      </c>
      <c r="DC55" s="45">
        <v>9.6000000000000002E-2</v>
      </c>
      <c r="DD55" s="180">
        <v>9.6000000000000002E-2</v>
      </c>
      <c r="DE55" s="227">
        <v>105.76100000000001</v>
      </c>
      <c r="DF55" s="50"/>
      <c r="DG55" s="45">
        <v>1.264</v>
      </c>
      <c r="DH55" s="45">
        <v>9.6000000000000002E-2</v>
      </c>
      <c r="DI55" s="45">
        <v>9.6000000000000002E-2</v>
      </c>
      <c r="DJ55" s="45">
        <v>0.41800000000000004</v>
      </c>
      <c r="DK55" s="45">
        <v>9.6000000000000002E-2</v>
      </c>
      <c r="DL55" s="180">
        <v>9.6000000000000002E-2</v>
      </c>
      <c r="DM55" s="227">
        <v>113.247</v>
      </c>
      <c r="DN55" s="50"/>
      <c r="DO55" s="45">
        <v>1.294</v>
      </c>
      <c r="DP55" s="45">
        <v>9.6000000000000002E-2</v>
      </c>
      <c r="DQ55" s="45">
        <v>9.6000000000000002E-2</v>
      </c>
      <c r="DR55" s="45">
        <v>0.45399999999999996</v>
      </c>
      <c r="DS55" s="45">
        <v>9.6000000000000002E-2</v>
      </c>
      <c r="DT55" s="180">
        <v>9.6000000000000002E-2</v>
      </c>
      <c r="DU55" s="227"/>
      <c r="DV55" s="50"/>
      <c r="DW55" s="45" t="s">
        <v>111</v>
      </c>
      <c r="DX55" s="45"/>
      <c r="DY55" s="45"/>
      <c r="DZ55" s="45" t="s">
        <v>111</v>
      </c>
      <c r="EA55" s="45"/>
      <c r="EB55" s="180"/>
      <c r="EC55" s="227"/>
      <c r="ED55" s="50"/>
      <c r="EE55" s="45" t="s">
        <v>111</v>
      </c>
      <c r="EF55" s="45"/>
      <c r="EG55" s="45"/>
      <c r="EH55" s="45" t="s">
        <v>111</v>
      </c>
      <c r="EI55" s="45"/>
      <c r="EJ55" s="180"/>
      <c r="EK55" s="227"/>
      <c r="EL55" s="50"/>
      <c r="EM55" s="45" t="s">
        <v>111</v>
      </c>
      <c r="EN55" s="45"/>
      <c r="EO55" s="45"/>
      <c r="EP55" s="45" t="s">
        <v>111</v>
      </c>
      <c r="EQ55" s="45"/>
      <c r="ER55" s="180"/>
      <c r="ES55" s="227"/>
      <c r="ET55" s="50"/>
      <c r="EU55" s="45" t="s">
        <v>111</v>
      </c>
      <c r="EV55" s="45"/>
      <c r="EW55" s="45"/>
      <c r="EX55" s="45" t="s">
        <v>111</v>
      </c>
      <c r="EY55" s="45"/>
      <c r="EZ55" s="180"/>
      <c r="FA55" s="227"/>
      <c r="FB55" s="50"/>
      <c r="FC55" s="45" t="s">
        <v>111</v>
      </c>
      <c r="FD55" s="45"/>
      <c r="FE55" s="45"/>
      <c r="FF55" s="45" t="s">
        <v>111</v>
      </c>
      <c r="FG55" s="45"/>
      <c r="FH55" s="180"/>
      <c r="FI55" s="227"/>
      <c r="FJ55" s="50"/>
      <c r="FK55" s="45" t="s">
        <v>111</v>
      </c>
      <c r="FL55" s="45"/>
      <c r="FM55" s="45"/>
      <c r="FN55" s="45" t="s">
        <v>111</v>
      </c>
      <c r="FO55" s="45"/>
      <c r="FP55" s="180"/>
      <c r="FQ55" s="227"/>
      <c r="FR55" s="50"/>
      <c r="FS55" s="45" t="s">
        <v>111</v>
      </c>
      <c r="FT55" s="45"/>
      <c r="FU55" s="45"/>
      <c r="FV55" s="45" t="s">
        <v>111</v>
      </c>
      <c r="FW55" s="45"/>
      <c r="FX55" s="180"/>
      <c r="FY55" s="227">
        <v>117.72800000000001</v>
      </c>
      <c r="FZ55" s="50"/>
      <c r="GA55" s="45">
        <v>1.3090000000000002</v>
      </c>
      <c r="GB55" s="45">
        <v>9.6000000000000002E-2</v>
      </c>
      <c r="GC55" s="45">
        <v>9.6000000000000002E-2</v>
      </c>
      <c r="GD55" s="45">
        <v>0.46699999999999997</v>
      </c>
      <c r="GE55" s="45">
        <v>9.6000000000000002E-2</v>
      </c>
      <c r="GF55" s="180">
        <v>9.6000000000000002E-2</v>
      </c>
      <c r="GG55" s="227"/>
      <c r="GH55" s="50"/>
      <c r="GI55" s="45" t="s">
        <v>111</v>
      </c>
      <c r="GJ55" s="45"/>
      <c r="GK55" s="45"/>
      <c r="GL55" s="45" t="s">
        <v>111</v>
      </c>
      <c r="GM55" s="45"/>
      <c r="GN55" s="180"/>
      <c r="GO55" s="227"/>
      <c r="GP55" s="50"/>
      <c r="GQ55" s="45" t="s">
        <v>111</v>
      </c>
      <c r="GR55" s="45"/>
      <c r="GS55" s="45"/>
      <c r="GT55" s="45" t="s">
        <v>111</v>
      </c>
      <c r="GU55" s="45"/>
      <c r="GV55" s="180"/>
    </row>
    <row r="56" spans="1:204" s="16" customFormat="1" x14ac:dyDescent="0.2">
      <c r="A56" s="225" t="s">
        <v>137</v>
      </c>
      <c r="B56" s="226"/>
      <c r="C56" s="226"/>
      <c r="D56" s="226"/>
      <c r="E56" s="14"/>
      <c r="F56" s="14"/>
      <c r="G56" s="14"/>
      <c r="H56" s="14"/>
      <c r="I56" s="14"/>
      <c r="J56" s="14"/>
      <c r="K56" s="14"/>
      <c r="L56" s="15"/>
      <c r="M56" s="227"/>
      <c r="N56" s="50"/>
      <c r="O56" s="45"/>
      <c r="P56" s="45"/>
      <c r="Q56" s="45"/>
      <c r="R56" s="45"/>
      <c r="S56" s="45"/>
      <c r="T56" s="180"/>
      <c r="U56" s="227"/>
      <c r="V56" s="50"/>
      <c r="W56" s="45" t="s">
        <v>111</v>
      </c>
      <c r="X56" s="45"/>
      <c r="Y56" s="45"/>
      <c r="Z56" s="45" t="s">
        <v>111</v>
      </c>
      <c r="AA56" s="45"/>
      <c r="AB56" s="180"/>
      <c r="AC56" s="227"/>
      <c r="AD56" s="50"/>
      <c r="AE56" s="45" t="s">
        <v>111</v>
      </c>
      <c r="AF56" s="45"/>
      <c r="AG56" s="45"/>
      <c r="AH56" s="45" t="s">
        <v>111</v>
      </c>
      <c r="AI56" s="45"/>
      <c r="AJ56" s="180"/>
      <c r="AK56" s="227"/>
      <c r="AL56" s="50"/>
      <c r="AM56" s="45" t="s">
        <v>111</v>
      </c>
      <c r="AN56" s="45"/>
      <c r="AO56" s="45"/>
      <c r="AP56" s="45" t="s">
        <v>111</v>
      </c>
      <c r="AQ56" s="45"/>
      <c r="AR56" s="180"/>
      <c r="AS56" s="227"/>
      <c r="AT56" s="50"/>
      <c r="AU56" s="45" t="s">
        <v>111</v>
      </c>
      <c r="AV56" s="45"/>
      <c r="AW56" s="45"/>
      <c r="AX56" s="45" t="s">
        <v>111</v>
      </c>
      <c r="AY56" s="45"/>
      <c r="AZ56" s="180"/>
      <c r="BA56" s="227" t="s">
        <v>131</v>
      </c>
      <c r="BB56" s="50"/>
      <c r="BC56" s="45" t="s">
        <v>111</v>
      </c>
      <c r="BD56" s="45"/>
      <c r="BE56" s="45"/>
      <c r="BF56" s="45" t="s">
        <v>111</v>
      </c>
      <c r="BG56" s="45"/>
      <c r="BH56" s="180"/>
      <c r="BI56" s="227"/>
      <c r="BJ56" s="50"/>
      <c r="BK56" s="45" t="s">
        <v>111</v>
      </c>
      <c r="BL56" s="45"/>
      <c r="BM56" s="45"/>
      <c r="BN56" s="45" t="s">
        <v>111</v>
      </c>
      <c r="BO56" s="45"/>
      <c r="BP56" s="180"/>
      <c r="BQ56" s="227"/>
      <c r="BR56" s="50"/>
      <c r="BS56" s="45" t="s">
        <v>111</v>
      </c>
      <c r="BT56" s="45"/>
      <c r="BU56" s="45"/>
      <c r="BV56" s="45" t="s">
        <v>111</v>
      </c>
      <c r="BW56" s="45"/>
      <c r="BX56" s="180"/>
      <c r="BY56" s="227"/>
      <c r="BZ56" s="50"/>
      <c r="CA56" s="45" t="s">
        <v>111</v>
      </c>
      <c r="CB56" s="45"/>
      <c r="CC56" s="45"/>
      <c r="CD56" s="45" t="s">
        <v>111</v>
      </c>
      <c r="CE56" s="45"/>
      <c r="CF56" s="180"/>
      <c r="CG56" s="227"/>
      <c r="CH56" s="50"/>
      <c r="CI56" s="45" t="s">
        <v>111</v>
      </c>
      <c r="CJ56" s="45"/>
      <c r="CK56" s="45"/>
      <c r="CL56" s="45" t="s">
        <v>111</v>
      </c>
      <c r="CM56" s="45"/>
      <c r="CN56" s="180"/>
      <c r="CO56" s="227"/>
      <c r="CP56" s="50"/>
      <c r="CQ56" s="45" t="s">
        <v>111</v>
      </c>
      <c r="CR56" s="45"/>
      <c r="CS56" s="45"/>
      <c r="CT56" s="45" t="s">
        <v>111</v>
      </c>
      <c r="CU56" s="45"/>
      <c r="CV56" s="180"/>
      <c r="CW56" s="227" t="s">
        <v>131</v>
      </c>
      <c r="CX56" s="50"/>
      <c r="CY56" s="45" t="s">
        <v>111</v>
      </c>
      <c r="CZ56" s="45"/>
      <c r="DA56" s="45"/>
      <c r="DB56" s="45" t="s">
        <v>111</v>
      </c>
      <c r="DC56" s="45"/>
      <c r="DD56" s="180"/>
      <c r="DE56" s="227" t="s">
        <v>131</v>
      </c>
      <c r="DF56" s="50"/>
      <c r="DG56" s="45" t="s">
        <v>111</v>
      </c>
      <c r="DH56" s="45"/>
      <c r="DI56" s="45"/>
      <c r="DJ56" s="45" t="s">
        <v>111</v>
      </c>
      <c r="DK56" s="45"/>
      <c r="DL56" s="180"/>
      <c r="DM56" s="227" t="s">
        <v>131</v>
      </c>
      <c r="DN56" s="50"/>
      <c r="DO56" s="45" t="s">
        <v>111</v>
      </c>
      <c r="DP56" s="45"/>
      <c r="DQ56" s="45"/>
      <c r="DR56" s="45" t="s">
        <v>111</v>
      </c>
      <c r="DS56" s="45"/>
      <c r="DT56" s="180"/>
      <c r="DU56" s="227"/>
      <c r="DV56" s="50"/>
      <c r="DW56" s="45" t="s">
        <v>111</v>
      </c>
      <c r="DX56" s="45"/>
      <c r="DY56" s="45"/>
      <c r="DZ56" s="45" t="s">
        <v>111</v>
      </c>
      <c r="EA56" s="45"/>
      <c r="EB56" s="180"/>
      <c r="EC56" s="227"/>
      <c r="ED56" s="50"/>
      <c r="EE56" s="45" t="s">
        <v>111</v>
      </c>
      <c r="EF56" s="45"/>
      <c r="EG56" s="45"/>
      <c r="EH56" s="45" t="s">
        <v>111</v>
      </c>
      <c r="EI56" s="45"/>
      <c r="EJ56" s="180"/>
      <c r="EK56" s="227"/>
      <c r="EL56" s="50"/>
      <c r="EM56" s="45" t="s">
        <v>111</v>
      </c>
      <c r="EN56" s="45"/>
      <c r="EO56" s="45"/>
      <c r="EP56" s="45" t="s">
        <v>111</v>
      </c>
      <c r="EQ56" s="45"/>
      <c r="ER56" s="180"/>
      <c r="ES56" s="227"/>
      <c r="ET56" s="50"/>
      <c r="EU56" s="45" t="s">
        <v>111</v>
      </c>
      <c r="EV56" s="45"/>
      <c r="EW56" s="45"/>
      <c r="EX56" s="45" t="s">
        <v>111</v>
      </c>
      <c r="EY56" s="45"/>
      <c r="EZ56" s="180"/>
      <c r="FA56" s="227"/>
      <c r="FB56" s="50"/>
      <c r="FC56" s="45" t="s">
        <v>111</v>
      </c>
      <c r="FD56" s="45"/>
      <c r="FE56" s="45"/>
      <c r="FF56" s="45" t="s">
        <v>111</v>
      </c>
      <c r="FG56" s="45"/>
      <c r="FH56" s="180"/>
      <c r="FI56" s="227"/>
      <c r="FJ56" s="50"/>
      <c r="FK56" s="45" t="s">
        <v>111</v>
      </c>
      <c r="FL56" s="45"/>
      <c r="FM56" s="45"/>
      <c r="FN56" s="45" t="s">
        <v>111</v>
      </c>
      <c r="FO56" s="45"/>
      <c r="FP56" s="180"/>
      <c r="FQ56" s="227"/>
      <c r="FR56" s="50"/>
      <c r="FS56" s="45" t="s">
        <v>111</v>
      </c>
      <c r="FT56" s="45"/>
      <c r="FU56" s="45"/>
      <c r="FV56" s="45" t="s">
        <v>111</v>
      </c>
      <c r="FW56" s="45"/>
      <c r="FX56" s="180"/>
      <c r="FY56" s="227" t="s">
        <v>131</v>
      </c>
      <c r="FZ56" s="50"/>
      <c r="GA56" s="45" t="s">
        <v>111</v>
      </c>
      <c r="GB56" s="45"/>
      <c r="GC56" s="45"/>
      <c r="GD56" s="45" t="s">
        <v>111</v>
      </c>
      <c r="GE56" s="45"/>
      <c r="GF56" s="180"/>
      <c r="GG56" s="227"/>
      <c r="GH56" s="50"/>
      <c r="GI56" s="45" t="s">
        <v>111</v>
      </c>
      <c r="GJ56" s="45"/>
      <c r="GK56" s="45"/>
      <c r="GL56" s="45" t="s">
        <v>111</v>
      </c>
      <c r="GM56" s="45"/>
      <c r="GN56" s="180"/>
      <c r="GO56" s="227"/>
      <c r="GP56" s="50"/>
      <c r="GQ56" s="45" t="s">
        <v>111</v>
      </c>
      <c r="GR56" s="45"/>
      <c r="GS56" s="45"/>
      <c r="GT56" s="45" t="s">
        <v>111</v>
      </c>
      <c r="GU56" s="45"/>
      <c r="GV56" s="180"/>
    </row>
    <row r="57" spans="1:204" s="16" customFormat="1" x14ac:dyDescent="0.2">
      <c r="A57" s="225" t="s">
        <v>138</v>
      </c>
      <c r="B57" s="226"/>
      <c r="C57" s="226"/>
      <c r="D57" s="226"/>
      <c r="E57" s="14"/>
      <c r="F57" s="14"/>
      <c r="G57" s="14"/>
      <c r="H57" s="14"/>
      <c r="I57" s="14"/>
      <c r="J57" s="14"/>
      <c r="K57" s="14"/>
      <c r="L57" s="15"/>
      <c r="M57" s="227"/>
      <c r="N57" s="50"/>
      <c r="O57" s="45"/>
      <c r="P57" s="45"/>
      <c r="Q57" s="45"/>
      <c r="R57" s="45"/>
      <c r="S57" s="45"/>
      <c r="T57" s="180"/>
      <c r="U57" s="227"/>
      <c r="V57" s="50"/>
      <c r="W57" s="45" t="s">
        <v>111</v>
      </c>
      <c r="X57" s="45"/>
      <c r="Y57" s="45"/>
      <c r="Z57" s="45" t="s">
        <v>111</v>
      </c>
      <c r="AA57" s="45"/>
      <c r="AB57" s="180"/>
      <c r="AC57" s="227"/>
      <c r="AD57" s="50"/>
      <c r="AE57" s="45" t="s">
        <v>111</v>
      </c>
      <c r="AF57" s="45"/>
      <c r="AG57" s="45"/>
      <c r="AH57" s="45" t="s">
        <v>111</v>
      </c>
      <c r="AI57" s="45"/>
      <c r="AJ57" s="180"/>
      <c r="AK57" s="227"/>
      <c r="AL57" s="50"/>
      <c r="AM57" s="45" t="s">
        <v>111</v>
      </c>
      <c r="AN57" s="45"/>
      <c r="AO57" s="45"/>
      <c r="AP57" s="45" t="s">
        <v>111</v>
      </c>
      <c r="AQ57" s="45"/>
      <c r="AR57" s="180"/>
      <c r="AS57" s="227"/>
      <c r="AT57" s="50"/>
      <c r="AU57" s="45" t="s">
        <v>111</v>
      </c>
      <c r="AV57" s="45"/>
      <c r="AW57" s="45"/>
      <c r="AX57" s="45" t="s">
        <v>111</v>
      </c>
      <c r="AY57" s="45"/>
      <c r="AZ57" s="180"/>
      <c r="BA57" s="227" t="s">
        <v>131</v>
      </c>
      <c r="BB57" s="50"/>
      <c r="BC57" s="45" t="s">
        <v>111</v>
      </c>
      <c r="BD57" s="45"/>
      <c r="BE57" s="45"/>
      <c r="BF57" s="45" t="s">
        <v>111</v>
      </c>
      <c r="BG57" s="45"/>
      <c r="BH57" s="180"/>
      <c r="BI57" s="227"/>
      <c r="BJ57" s="50"/>
      <c r="BK57" s="45" t="s">
        <v>111</v>
      </c>
      <c r="BL57" s="45"/>
      <c r="BM57" s="45"/>
      <c r="BN57" s="45" t="s">
        <v>111</v>
      </c>
      <c r="BO57" s="45"/>
      <c r="BP57" s="180"/>
      <c r="BQ57" s="227"/>
      <c r="BR57" s="50"/>
      <c r="BS57" s="45" t="s">
        <v>111</v>
      </c>
      <c r="BT57" s="45"/>
      <c r="BU57" s="45"/>
      <c r="BV57" s="45" t="s">
        <v>111</v>
      </c>
      <c r="BW57" s="45"/>
      <c r="BX57" s="180"/>
      <c r="BY57" s="227"/>
      <c r="BZ57" s="50"/>
      <c r="CA57" s="45" t="s">
        <v>111</v>
      </c>
      <c r="CB57" s="45"/>
      <c r="CC57" s="45"/>
      <c r="CD57" s="45" t="s">
        <v>111</v>
      </c>
      <c r="CE57" s="45"/>
      <c r="CF57" s="180"/>
      <c r="CG57" s="227"/>
      <c r="CH57" s="50"/>
      <c r="CI57" s="45" t="s">
        <v>111</v>
      </c>
      <c r="CJ57" s="45"/>
      <c r="CK57" s="45"/>
      <c r="CL57" s="45" t="s">
        <v>111</v>
      </c>
      <c r="CM57" s="45"/>
      <c r="CN57" s="180"/>
      <c r="CO57" s="227"/>
      <c r="CP57" s="50"/>
      <c r="CQ57" s="45" t="s">
        <v>111</v>
      </c>
      <c r="CR57" s="45"/>
      <c r="CS57" s="45"/>
      <c r="CT57" s="45" t="s">
        <v>111</v>
      </c>
      <c r="CU57" s="45"/>
      <c r="CV57" s="180"/>
      <c r="CW57" s="227" t="s">
        <v>131</v>
      </c>
      <c r="CX57" s="50"/>
      <c r="CY57" s="45" t="s">
        <v>111</v>
      </c>
      <c r="CZ57" s="45"/>
      <c r="DA57" s="45"/>
      <c r="DB57" s="45" t="s">
        <v>111</v>
      </c>
      <c r="DC57" s="45"/>
      <c r="DD57" s="180"/>
      <c r="DE57" s="227" t="s">
        <v>131</v>
      </c>
      <c r="DF57" s="50"/>
      <c r="DG57" s="45" t="s">
        <v>111</v>
      </c>
      <c r="DH57" s="45"/>
      <c r="DI57" s="45"/>
      <c r="DJ57" s="45" t="s">
        <v>111</v>
      </c>
      <c r="DK57" s="45"/>
      <c r="DL57" s="180"/>
      <c r="DM57" s="227" t="s">
        <v>131</v>
      </c>
      <c r="DN57" s="50"/>
      <c r="DO57" s="45" t="s">
        <v>111</v>
      </c>
      <c r="DP57" s="45"/>
      <c r="DQ57" s="45"/>
      <c r="DR57" s="45" t="s">
        <v>111</v>
      </c>
      <c r="DS57" s="45"/>
      <c r="DT57" s="180"/>
      <c r="DU57" s="227"/>
      <c r="DV57" s="50"/>
      <c r="DW57" s="45" t="s">
        <v>111</v>
      </c>
      <c r="DX57" s="45"/>
      <c r="DY57" s="45"/>
      <c r="DZ57" s="45" t="s">
        <v>111</v>
      </c>
      <c r="EA57" s="45"/>
      <c r="EB57" s="180"/>
      <c r="EC57" s="227"/>
      <c r="ED57" s="50"/>
      <c r="EE57" s="45" t="s">
        <v>111</v>
      </c>
      <c r="EF57" s="45"/>
      <c r="EG57" s="45"/>
      <c r="EH57" s="45" t="s">
        <v>111</v>
      </c>
      <c r="EI57" s="45"/>
      <c r="EJ57" s="180"/>
      <c r="EK57" s="227"/>
      <c r="EL57" s="50"/>
      <c r="EM57" s="45" t="s">
        <v>111</v>
      </c>
      <c r="EN57" s="45"/>
      <c r="EO57" s="45"/>
      <c r="EP57" s="45" t="s">
        <v>111</v>
      </c>
      <c r="EQ57" s="45"/>
      <c r="ER57" s="180"/>
      <c r="ES57" s="227"/>
      <c r="ET57" s="50"/>
      <c r="EU57" s="45" t="s">
        <v>111</v>
      </c>
      <c r="EV57" s="45"/>
      <c r="EW57" s="45"/>
      <c r="EX57" s="45" t="s">
        <v>111</v>
      </c>
      <c r="EY57" s="45"/>
      <c r="EZ57" s="180"/>
      <c r="FA57" s="227"/>
      <c r="FB57" s="50"/>
      <c r="FC57" s="45" t="s">
        <v>111</v>
      </c>
      <c r="FD57" s="45"/>
      <c r="FE57" s="45"/>
      <c r="FF57" s="45" t="s">
        <v>111</v>
      </c>
      <c r="FG57" s="45"/>
      <c r="FH57" s="180"/>
      <c r="FI57" s="227"/>
      <c r="FJ57" s="50"/>
      <c r="FK57" s="45" t="s">
        <v>111</v>
      </c>
      <c r="FL57" s="45"/>
      <c r="FM57" s="45"/>
      <c r="FN57" s="45" t="s">
        <v>111</v>
      </c>
      <c r="FO57" s="45"/>
      <c r="FP57" s="180"/>
      <c r="FQ57" s="227"/>
      <c r="FR57" s="50"/>
      <c r="FS57" s="45" t="s">
        <v>111</v>
      </c>
      <c r="FT57" s="45"/>
      <c r="FU57" s="45"/>
      <c r="FV57" s="45" t="s">
        <v>111</v>
      </c>
      <c r="FW57" s="45"/>
      <c r="FX57" s="180"/>
      <c r="FY57" s="227" t="s">
        <v>131</v>
      </c>
      <c r="FZ57" s="50"/>
      <c r="GA57" s="45" t="s">
        <v>111</v>
      </c>
      <c r="GB57" s="45"/>
      <c r="GC57" s="45"/>
      <c r="GD57" s="45" t="s">
        <v>111</v>
      </c>
      <c r="GE57" s="45"/>
      <c r="GF57" s="180"/>
      <c r="GG57" s="227"/>
      <c r="GH57" s="50"/>
      <c r="GI57" s="45" t="s">
        <v>111</v>
      </c>
      <c r="GJ57" s="45"/>
      <c r="GK57" s="45"/>
      <c r="GL57" s="45" t="s">
        <v>111</v>
      </c>
      <c r="GM57" s="45"/>
      <c r="GN57" s="180"/>
      <c r="GO57" s="227"/>
      <c r="GP57" s="50"/>
      <c r="GQ57" s="45" t="s">
        <v>111</v>
      </c>
      <c r="GR57" s="45"/>
      <c r="GS57" s="45"/>
      <c r="GT57" s="45" t="s">
        <v>111</v>
      </c>
      <c r="GU57" s="45"/>
      <c r="GV57" s="180"/>
    </row>
    <row r="58" spans="1:204" s="16" customFormat="1" x14ac:dyDescent="0.2">
      <c r="A58" s="225" t="s">
        <v>139</v>
      </c>
      <c r="B58" s="226"/>
      <c r="C58" s="226"/>
      <c r="D58" s="226"/>
      <c r="E58" s="14">
        <v>46.8</v>
      </c>
      <c r="F58" s="14">
        <v>0.5</v>
      </c>
      <c r="G58" s="14">
        <v>48.7</v>
      </c>
      <c r="H58" s="14">
        <v>60</v>
      </c>
      <c r="I58" s="14"/>
      <c r="J58" s="14"/>
      <c r="K58" s="14"/>
      <c r="L58" s="15"/>
      <c r="M58" s="227"/>
      <c r="N58" s="50"/>
      <c r="O58" s="45"/>
      <c r="P58" s="45"/>
      <c r="Q58" s="45"/>
      <c r="R58" s="45"/>
      <c r="S58" s="45"/>
      <c r="T58" s="180"/>
      <c r="U58" s="227"/>
      <c r="V58" s="50"/>
      <c r="W58" s="45" t="s">
        <v>111</v>
      </c>
      <c r="X58" s="45"/>
      <c r="Y58" s="45"/>
      <c r="Z58" s="45" t="s">
        <v>111</v>
      </c>
      <c r="AA58" s="45"/>
      <c r="AB58" s="180"/>
      <c r="AC58" s="227"/>
      <c r="AD58" s="50"/>
      <c r="AE58" s="45" t="s">
        <v>111</v>
      </c>
      <c r="AF58" s="45"/>
      <c r="AG58" s="45"/>
      <c r="AH58" s="45" t="s">
        <v>111</v>
      </c>
      <c r="AI58" s="45"/>
      <c r="AJ58" s="180"/>
      <c r="AK58" s="227"/>
      <c r="AL58" s="50"/>
      <c r="AM58" s="45" t="s">
        <v>111</v>
      </c>
      <c r="AN58" s="45"/>
      <c r="AO58" s="45"/>
      <c r="AP58" s="45" t="s">
        <v>111</v>
      </c>
      <c r="AQ58" s="45"/>
      <c r="AR58" s="180"/>
      <c r="AS58" s="227"/>
      <c r="AT58" s="50"/>
      <c r="AU58" s="45" t="s">
        <v>111</v>
      </c>
      <c r="AV58" s="45"/>
      <c r="AW58" s="45"/>
      <c r="AX58" s="45" t="s">
        <v>111</v>
      </c>
      <c r="AY58" s="45"/>
      <c r="AZ58" s="180"/>
      <c r="BA58" s="232">
        <v>266.46699999999998</v>
      </c>
      <c r="BB58" s="233"/>
      <c r="BC58" s="45">
        <v>3.7090000000000001</v>
      </c>
      <c r="BD58" s="45"/>
      <c r="BE58" s="45">
        <v>0.23100000000000001</v>
      </c>
      <c r="BF58" s="45">
        <v>1.4890000000000001</v>
      </c>
      <c r="BG58" s="45">
        <v>0.23100000000000001</v>
      </c>
      <c r="BH58" s="180"/>
      <c r="BI58" s="227"/>
      <c r="BJ58" s="50"/>
      <c r="BK58" s="45" t="s">
        <v>111</v>
      </c>
      <c r="BL58" s="45"/>
      <c r="BM58" s="45"/>
      <c r="BN58" s="45" t="s">
        <v>111</v>
      </c>
      <c r="BO58" s="45"/>
      <c r="BP58" s="180"/>
      <c r="BQ58" s="227"/>
      <c r="BR58" s="50"/>
      <c r="BS58" s="45" t="s">
        <v>111</v>
      </c>
      <c r="BT58" s="45"/>
      <c r="BU58" s="45"/>
      <c r="BV58" s="45" t="s">
        <v>111</v>
      </c>
      <c r="BW58" s="45"/>
      <c r="BX58" s="180"/>
      <c r="BY58" s="227"/>
      <c r="BZ58" s="50"/>
      <c r="CA58" s="45" t="s">
        <v>111</v>
      </c>
      <c r="CB58" s="45"/>
      <c r="CC58" s="45"/>
      <c r="CD58" s="45" t="s">
        <v>111</v>
      </c>
      <c r="CE58" s="45"/>
      <c r="CF58" s="180"/>
      <c r="CG58" s="227"/>
      <c r="CH58" s="50"/>
      <c r="CI58" s="45" t="s">
        <v>111</v>
      </c>
      <c r="CJ58" s="45"/>
      <c r="CK58" s="45"/>
      <c r="CL58" s="45" t="s">
        <v>111</v>
      </c>
      <c r="CM58" s="45"/>
      <c r="CN58" s="180"/>
      <c r="CO58" s="227"/>
      <c r="CP58" s="50"/>
      <c r="CQ58" s="45" t="s">
        <v>111</v>
      </c>
      <c r="CR58" s="45"/>
      <c r="CS58" s="45"/>
      <c r="CT58" s="45" t="s">
        <v>111</v>
      </c>
      <c r="CU58" s="45"/>
      <c r="CV58" s="180"/>
      <c r="CW58" s="227">
        <v>256.65499999999997</v>
      </c>
      <c r="CX58" s="50">
        <v>-1.2569999999999999</v>
      </c>
      <c r="CY58" s="45">
        <v>2.649</v>
      </c>
      <c r="CZ58" s="45">
        <v>0.192</v>
      </c>
      <c r="DA58" s="45">
        <v>0.192</v>
      </c>
      <c r="DB58" s="45">
        <v>1.5380000000000003</v>
      </c>
      <c r="DC58" s="45">
        <v>0.192</v>
      </c>
      <c r="DD58" s="180">
        <v>0.192</v>
      </c>
      <c r="DE58" s="232">
        <v>215.88</v>
      </c>
      <c r="DF58" s="233"/>
      <c r="DG58" s="45">
        <v>2.1840000000000002</v>
      </c>
      <c r="DH58" s="45">
        <v>0.192</v>
      </c>
      <c r="DI58" s="45">
        <v>0.192</v>
      </c>
      <c r="DJ58" s="45">
        <v>1.4300000000000002</v>
      </c>
      <c r="DK58" s="45">
        <v>0.192</v>
      </c>
      <c r="DL58" s="180">
        <v>0.192</v>
      </c>
      <c r="DM58" s="232">
        <v>244.41499999999999</v>
      </c>
      <c r="DN58" s="233"/>
      <c r="DO58" s="45">
        <v>2.6510000000000002</v>
      </c>
      <c r="DP58" s="45">
        <v>0.192</v>
      </c>
      <c r="DQ58" s="45">
        <v>0.192</v>
      </c>
      <c r="DR58" s="45">
        <v>1.5000000000000002</v>
      </c>
      <c r="DS58" s="45">
        <v>0.192</v>
      </c>
      <c r="DT58" s="180">
        <v>0.192</v>
      </c>
      <c r="DU58" s="227"/>
      <c r="DV58" s="50"/>
      <c r="DW58" s="45" t="s">
        <v>111</v>
      </c>
      <c r="DX58" s="45"/>
      <c r="DY58" s="45"/>
      <c r="DZ58" s="45" t="s">
        <v>111</v>
      </c>
      <c r="EA58" s="45"/>
      <c r="EB58" s="180"/>
      <c r="EC58" s="227"/>
      <c r="ED58" s="50"/>
      <c r="EE58" s="45" t="s">
        <v>111</v>
      </c>
      <c r="EF58" s="45"/>
      <c r="EG58" s="45"/>
      <c r="EH58" s="45" t="s">
        <v>111</v>
      </c>
      <c r="EI58" s="45"/>
      <c r="EJ58" s="180"/>
      <c r="EK58" s="227"/>
      <c r="EL58" s="50"/>
      <c r="EM58" s="45" t="s">
        <v>111</v>
      </c>
      <c r="EN58" s="45"/>
      <c r="EO58" s="45"/>
      <c r="EP58" s="45" t="s">
        <v>111</v>
      </c>
      <c r="EQ58" s="45"/>
      <c r="ER58" s="180"/>
      <c r="ES58" s="227"/>
      <c r="ET58" s="50"/>
      <c r="EU58" s="45" t="s">
        <v>111</v>
      </c>
      <c r="EV58" s="45"/>
      <c r="EW58" s="45"/>
      <c r="EX58" s="45" t="s">
        <v>111</v>
      </c>
      <c r="EY58" s="45"/>
      <c r="EZ58" s="180"/>
      <c r="FA58" s="227"/>
      <c r="FB58" s="50"/>
      <c r="FC58" s="45" t="s">
        <v>111</v>
      </c>
      <c r="FD58" s="45"/>
      <c r="FE58" s="45"/>
      <c r="FF58" s="45" t="s">
        <v>111</v>
      </c>
      <c r="FG58" s="45"/>
      <c r="FH58" s="180"/>
      <c r="FI58" s="227"/>
      <c r="FJ58" s="50"/>
      <c r="FK58" s="45" t="s">
        <v>111</v>
      </c>
      <c r="FL58" s="45"/>
      <c r="FM58" s="45"/>
      <c r="FN58" s="45" t="s">
        <v>111</v>
      </c>
      <c r="FO58" s="45"/>
      <c r="FP58" s="180"/>
      <c r="FQ58" s="227"/>
      <c r="FR58" s="50"/>
      <c r="FS58" s="45" t="s">
        <v>111</v>
      </c>
      <c r="FT58" s="45"/>
      <c r="FU58" s="45"/>
      <c r="FV58" s="45" t="s">
        <v>111</v>
      </c>
      <c r="FW58" s="45"/>
      <c r="FX58" s="180"/>
      <c r="FY58" s="232">
        <v>271.423</v>
      </c>
      <c r="FZ58" s="233"/>
      <c r="GA58" s="45">
        <v>3.5630000000000002</v>
      </c>
      <c r="GB58" s="45">
        <v>9.6000000000000002E-2</v>
      </c>
      <c r="GC58" s="45">
        <v>9.6000000000000002E-2</v>
      </c>
      <c r="GD58" s="45">
        <v>1.54</v>
      </c>
      <c r="GE58" s="45">
        <v>9.6000000000000002E-2</v>
      </c>
      <c r="GF58" s="180">
        <v>9.6000000000000002E-2</v>
      </c>
      <c r="GG58" s="227"/>
      <c r="GH58" s="50"/>
      <c r="GI58" s="45" t="s">
        <v>111</v>
      </c>
      <c r="GJ58" s="45"/>
      <c r="GK58" s="45"/>
      <c r="GL58" s="45" t="s">
        <v>111</v>
      </c>
      <c r="GM58" s="45"/>
      <c r="GN58" s="180"/>
      <c r="GO58" s="227"/>
      <c r="GP58" s="50"/>
      <c r="GQ58" s="45" t="s">
        <v>111</v>
      </c>
      <c r="GR58" s="45"/>
      <c r="GS58" s="45"/>
      <c r="GT58" s="45" t="s">
        <v>111</v>
      </c>
      <c r="GU58" s="45"/>
      <c r="GV58" s="180"/>
    </row>
    <row r="59" spans="1:204" s="16" customFormat="1" x14ac:dyDescent="0.2">
      <c r="A59" s="225" t="s">
        <v>140</v>
      </c>
      <c r="B59" s="226"/>
      <c r="C59" s="226"/>
      <c r="D59" s="226"/>
      <c r="E59" s="14"/>
      <c r="F59" s="14"/>
      <c r="G59" s="14"/>
      <c r="H59" s="14"/>
      <c r="I59" s="14"/>
      <c r="J59" s="14"/>
      <c r="K59" s="14"/>
      <c r="L59" s="15"/>
      <c r="M59" s="227"/>
      <c r="N59" s="50"/>
      <c r="O59" s="50"/>
      <c r="P59" s="50"/>
      <c r="Q59" s="50"/>
      <c r="R59" s="45"/>
      <c r="S59" s="45"/>
      <c r="T59" s="180"/>
      <c r="U59" s="227"/>
      <c r="V59" s="50"/>
      <c r="W59" s="50"/>
      <c r="X59" s="50"/>
      <c r="Y59" s="50"/>
      <c r="Z59" s="50"/>
      <c r="AA59" s="50"/>
      <c r="AB59" s="202"/>
      <c r="AC59" s="227"/>
      <c r="AD59" s="50"/>
      <c r="AE59" s="50"/>
      <c r="AF59" s="50"/>
      <c r="AG59" s="50"/>
      <c r="AH59" s="50"/>
      <c r="AI59" s="50"/>
      <c r="AJ59" s="202"/>
      <c r="AK59" s="227"/>
      <c r="AL59" s="50"/>
      <c r="AM59" s="45" t="s">
        <v>111</v>
      </c>
      <c r="AN59" s="45"/>
      <c r="AO59" s="45"/>
      <c r="AP59" s="45" t="s">
        <v>111</v>
      </c>
      <c r="AQ59" s="45"/>
      <c r="AR59" s="180"/>
      <c r="AS59" s="227"/>
      <c r="AT59" s="50"/>
      <c r="AU59" s="50"/>
      <c r="AV59" s="50"/>
      <c r="AW59" s="50"/>
      <c r="AX59" s="50"/>
      <c r="AY59" s="50"/>
      <c r="AZ59" s="202"/>
      <c r="BA59" s="227" t="s">
        <v>131</v>
      </c>
      <c r="BB59" s="50"/>
      <c r="BC59" s="50" t="s">
        <v>111</v>
      </c>
      <c r="BD59" s="50"/>
      <c r="BE59" s="50"/>
      <c r="BF59" s="50" t="s">
        <v>111</v>
      </c>
      <c r="BG59" s="50"/>
      <c r="BH59" s="202"/>
      <c r="BI59" s="227"/>
      <c r="BJ59" s="50"/>
      <c r="BK59" s="50"/>
      <c r="BL59" s="50"/>
      <c r="BM59" s="50"/>
      <c r="BN59" s="50"/>
      <c r="BO59" s="50"/>
      <c r="BP59" s="202"/>
      <c r="BQ59" s="227"/>
      <c r="BR59" s="50"/>
      <c r="BS59" s="50"/>
      <c r="BT59" s="50"/>
      <c r="BU59" s="50"/>
      <c r="BV59" s="50"/>
      <c r="BW59" s="50"/>
      <c r="BX59" s="202"/>
      <c r="BY59" s="227"/>
      <c r="BZ59" s="50"/>
      <c r="CA59" s="50"/>
      <c r="CB59" s="50"/>
      <c r="CC59" s="50"/>
      <c r="CD59" s="50"/>
      <c r="CE59" s="50"/>
      <c r="CF59" s="202"/>
      <c r="CG59" s="227"/>
      <c r="CH59" s="50"/>
      <c r="CI59" s="50"/>
      <c r="CJ59" s="50"/>
      <c r="CK59" s="50"/>
      <c r="CL59" s="50"/>
      <c r="CM59" s="50"/>
      <c r="CN59" s="202"/>
      <c r="CO59" s="227"/>
      <c r="CP59" s="50"/>
      <c r="CQ59" s="50"/>
      <c r="CR59" s="50"/>
      <c r="CS59" s="50"/>
      <c r="CT59" s="50"/>
      <c r="CU59" s="50"/>
      <c r="CV59" s="202"/>
      <c r="CW59" s="227" t="s">
        <v>131</v>
      </c>
      <c r="CX59" s="50"/>
      <c r="CY59" s="50"/>
      <c r="CZ59" s="50"/>
      <c r="DA59" s="50"/>
      <c r="DB59" s="50"/>
      <c r="DC59" s="50"/>
      <c r="DD59" s="202"/>
      <c r="DE59" s="227" t="s">
        <v>131</v>
      </c>
      <c r="DF59" s="50"/>
      <c r="DG59" s="50"/>
      <c r="DH59" s="50"/>
      <c r="DI59" s="50"/>
      <c r="DJ59" s="50"/>
      <c r="DK59" s="50"/>
      <c r="DL59" s="202"/>
      <c r="DM59" s="227" t="s">
        <v>131</v>
      </c>
      <c r="DN59" s="50"/>
      <c r="DO59" s="50"/>
      <c r="DP59" s="50"/>
      <c r="DQ59" s="50"/>
      <c r="DR59" s="50"/>
      <c r="DS59" s="50"/>
      <c r="DT59" s="202"/>
      <c r="DU59" s="227"/>
      <c r="DV59" s="50"/>
      <c r="DW59" s="50"/>
      <c r="DX59" s="50"/>
      <c r="DY59" s="50"/>
      <c r="DZ59" s="50"/>
      <c r="EA59" s="50"/>
      <c r="EB59" s="202"/>
      <c r="EC59" s="227"/>
      <c r="ED59" s="50"/>
      <c r="EE59" s="50"/>
      <c r="EF59" s="50"/>
      <c r="EG59" s="50"/>
      <c r="EH59" s="50"/>
      <c r="EI59" s="50"/>
      <c r="EJ59" s="202"/>
      <c r="EK59" s="227"/>
      <c r="EL59" s="50"/>
      <c r="EM59" s="50"/>
      <c r="EN59" s="50"/>
      <c r="EO59" s="50"/>
      <c r="EP59" s="50"/>
      <c r="EQ59" s="50"/>
      <c r="ER59" s="202"/>
      <c r="ES59" s="227"/>
      <c r="ET59" s="50"/>
      <c r="EU59" s="45" t="s">
        <v>111</v>
      </c>
      <c r="EV59" s="45"/>
      <c r="EW59" s="45"/>
      <c r="EX59" s="45" t="s">
        <v>111</v>
      </c>
      <c r="EY59" s="45"/>
      <c r="EZ59" s="180"/>
      <c r="FA59" s="227"/>
      <c r="FB59" s="50"/>
      <c r="FC59" s="50"/>
      <c r="FD59" s="50"/>
      <c r="FE59" s="50"/>
      <c r="FF59" s="50"/>
      <c r="FG59" s="50"/>
      <c r="FH59" s="202"/>
      <c r="FI59" s="227"/>
      <c r="FJ59" s="50"/>
      <c r="FK59" s="50"/>
      <c r="FL59" s="50"/>
      <c r="FM59" s="50"/>
      <c r="FN59" s="50"/>
      <c r="FO59" s="50"/>
      <c r="FP59" s="202"/>
      <c r="FQ59" s="227"/>
      <c r="FR59" s="50"/>
      <c r="FS59" s="50"/>
      <c r="FT59" s="50"/>
      <c r="FU59" s="50"/>
      <c r="FV59" s="50"/>
      <c r="FW59" s="50"/>
      <c r="FX59" s="202"/>
      <c r="FY59" s="227" t="s">
        <v>131</v>
      </c>
      <c r="FZ59" s="50"/>
      <c r="GA59" s="50" t="s">
        <v>111</v>
      </c>
      <c r="GB59" s="50"/>
      <c r="GC59" s="50"/>
      <c r="GD59" s="50" t="s">
        <v>111</v>
      </c>
      <c r="GE59" s="50"/>
      <c r="GF59" s="202"/>
      <c r="GG59" s="227"/>
      <c r="GH59" s="50"/>
      <c r="GI59" s="50"/>
      <c r="GJ59" s="50"/>
      <c r="GK59" s="50"/>
      <c r="GL59" s="50"/>
      <c r="GM59" s="50"/>
      <c r="GN59" s="202"/>
      <c r="GO59" s="227"/>
      <c r="GP59" s="50"/>
      <c r="GQ59" s="50"/>
      <c r="GR59" s="50"/>
      <c r="GS59" s="50"/>
      <c r="GT59" s="50"/>
      <c r="GU59" s="50"/>
      <c r="GV59" s="202"/>
    </row>
    <row r="60" spans="1:204" s="16" customFormat="1" x14ac:dyDescent="0.2">
      <c r="A60" s="225" t="s">
        <v>141</v>
      </c>
      <c r="B60" s="226"/>
      <c r="C60" s="226"/>
      <c r="D60" s="226"/>
      <c r="E60" s="14"/>
      <c r="F60" s="14"/>
      <c r="G60" s="14"/>
      <c r="H60" s="14"/>
      <c r="I60" s="14"/>
      <c r="J60" s="14"/>
      <c r="K60" s="14"/>
      <c r="L60" s="15"/>
      <c r="M60" s="227"/>
      <c r="N60" s="50"/>
      <c r="O60" s="50"/>
      <c r="P60" s="50"/>
      <c r="Q60" s="50"/>
      <c r="R60" s="50"/>
      <c r="S60" s="50"/>
      <c r="T60" s="202"/>
      <c r="U60" s="227"/>
      <c r="V60" s="50"/>
      <c r="W60" s="50"/>
      <c r="X60" s="50"/>
      <c r="Y60" s="50"/>
      <c r="Z60" s="50"/>
      <c r="AA60" s="50"/>
      <c r="AB60" s="202"/>
      <c r="AC60" s="227"/>
      <c r="AD60" s="50"/>
      <c r="AE60" s="50"/>
      <c r="AF60" s="50"/>
      <c r="AG60" s="50"/>
      <c r="AH60" s="50"/>
      <c r="AI60" s="50"/>
      <c r="AJ60" s="202"/>
      <c r="AK60" s="227"/>
      <c r="AL60" s="50"/>
      <c r="AM60" s="50"/>
      <c r="AN60" s="50"/>
      <c r="AO60" s="50"/>
      <c r="AP60" s="50"/>
      <c r="AQ60" s="50"/>
      <c r="AR60" s="202"/>
      <c r="AS60" s="227"/>
      <c r="AT60" s="50"/>
      <c r="AU60" s="50"/>
      <c r="AV60" s="50"/>
      <c r="AW60" s="50"/>
      <c r="AX60" s="50"/>
      <c r="AY60" s="50"/>
      <c r="AZ60" s="202"/>
      <c r="BA60" s="227" t="s">
        <v>131</v>
      </c>
      <c r="BB60" s="50"/>
      <c r="BC60" s="50" t="s">
        <v>111</v>
      </c>
      <c r="BD60" s="50"/>
      <c r="BE60" s="50"/>
      <c r="BF60" s="50" t="s">
        <v>111</v>
      </c>
      <c r="BG60" s="50"/>
      <c r="BH60" s="202"/>
      <c r="BI60" s="227"/>
      <c r="BJ60" s="50"/>
      <c r="BK60" s="50"/>
      <c r="BL60" s="50"/>
      <c r="BM60" s="50"/>
      <c r="BN60" s="50"/>
      <c r="BO60" s="50"/>
      <c r="BP60" s="202"/>
      <c r="BQ60" s="227"/>
      <c r="BR60" s="50"/>
      <c r="BS60" s="50"/>
      <c r="BT60" s="50"/>
      <c r="BU60" s="50"/>
      <c r="BV60" s="50"/>
      <c r="BW60" s="50"/>
      <c r="BX60" s="202"/>
      <c r="BY60" s="227"/>
      <c r="BZ60" s="50"/>
      <c r="CA60" s="50"/>
      <c r="CB60" s="50"/>
      <c r="CC60" s="50"/>
      <c r="CD60" s="50"/>
      <c r="CE60" s="50"/>
      <c r="CF60" s="202"/>
      <c r="CG60" s="227"/>
      <c r="CH60" s="50"/>
      <c r="CI60" s="50"/>
      <c r="CJ60" s="50"/>
      <c r="CK60" s="50"/>
      <c r="CL60" s="50"/>
      <c r="CM60" s="50"/>
      <c r="CN60" s="202"/>
      <c r="CO60" s="227"/>
      <c r="CP60" s="50"/>
      <c r="CQ60" s="50"/>
      <c r="CR60" s="50"/>
      <c r="CS60" s="50"/>
      <c r="CT60" s="50"/>
      <c r="CU60" s="50"/>
      <c r="CV60" s="202"/>
      <c r="CW60" s="227" t="s">
        <v>131</v>
      </c>
      <c r="CX60" s="50"/>
      <c r="CY60" s="50"/>
      <c r="CZ60" s="50"/>
      <c r="DA60" s="50"/>
      <c r="DB60" s="50"/>
      <c r="DC60" s="50"/>
      <c r="DD60" s="202"/>
      <c r="DE60" s="227" t="s">
        <v>131</v>
      </c>
      <c r="DF60" s="50"/>
      <c r="DG60" s="50"/>
      <c r="DH60" s="50"/>
      <c r="DI60" s="50"/>
      <c r="DJ60" s="50"/>
      <c r="DK60" s="50"/>
      <c r="DL60" s="202"/>
      <c r="DM60" s="227" t="s">
        <v>131</v>
      </c>
      <c r="DN60" s="50"/>
      <c r="DO60" s="50"/>
      <c r="DP60" s="50"/>
      <c r="DQ60" s="50"/>
      <c r="DR60" s="50"/>
      <c r="DS60" s="50"/>
      <c r="DT60" s="202"/>
      <c r="DU60" s="227"/>
      <c r="DV60" s="50"/>
      <c r="DW60" s="50"/>
      <c r="DX60" s="50"/>
      <c r="DY60" s="50"/>
      <c r="DZ60" s="50"/>
      <c r="EA60" s="50"/>
      <c r="EB60" s="202"/>
      <c r="EC60" s="227"/>
      <c r="ED60" s="50"/>
      <c r="EE60" s="50"/>
      <c r="EF60" s="50"/>
      <c r="EG60" s="50"/>
      <c r="EH60" s="50"/>
      <c r="EI60" s="50"/>
      <c r="EJ60" s="202"/>
      <c r="EK60" s="227"/>
      <c r="EL60" s="50"/>
      <c r="EM60" s="50"/>
      <c r="EN60" s="50"/>
      <c r="EO60" s="50"/>
      <c r="EP60" s="50"/>
      <c r="EQ60" s="50"/>
      <c r="ER60" s="202"/>
      <c r="ES60" s="227"/>
      <c r="ET60" s="50"/>
      <c r="EU60" s="50"/>
      <c r="EV60" s="50"/>
      <c r="EW60" s="50"/>
      <c r="EX60" s="50"/>
      <c r="EY60" s="50"/>
      <c r="EZ60" s="202"/>
      <c r="FA60" s="227"/>
      <c r="FB60" s="50"/>
      <c r="FC60" s="50"/>
      <c r="FD60" s="50"/>
      <c r="FE60" s="50"/>
      <c r="FF60" s="50"/>
      <c r="FG60" s="50"/>
      <c r="FH60" s="202"/>
      <c r="FI60" s="227"/>
      <c r="FJ60" s="50"/>
      <c r="FK60" s="50"/>
      <c r="FL60" s="50"/>
      <c r="FM60" s="50"/>
      <c r="FN60" s="50"/>
      <c r="FO60" s="50"/>
      <c r="FP60" s="202"/>
      <c r="FQ60" s="236"/>
      <c r="FR60" s="237"/>
      <c r="FS60" s="50"/>
      <c r="FT60" s="50"/>
      <c r="FU60" s="50"/>
      <c r="FV60" s="50"/>
      <c r="FW60" s="50"/>
      <c r="FX60" s="202"/>
      <c r="FY60" s="227" t="s">
        <v>131</v>
      </c>
      <c r="FZ60" s="50"/>
      <c r="GA60" s="50" t="s">
        <v>111</v>
      </c>
      <c r="GB60" s="50"/>
      <c r="GC60" s="50"/>
      <c r="GD60" s="50" t="s">
        <v>111</v>
      </c>
      <c r="GE60" s="50"/>
      <c r="GF60" s="202"/>
      <c r="GG60" s="227"/>
      <c r="GH60" s="50"/>
      <c r="GI60" s="50"/>
      <c r="GJ60" s="50"/>
      <c r="GK60" s="50"/>
      <c r="GL60" s="50"/>
      <c r="GM60" s="50"/>
      <c r="GN60" s="202"/>
      <c r="GO60" s="227"/>
      <c r="GP60" s="50"/>
      <c r="GQ60" s="50"/>
      <c r="GR60" s="50"/>
      <c r="GS60" s="50"/>
      <c r="GT60" s="50"/>
      <c r="GU60" s="50"/>
      <c r="GV60" s="202"/>
    </row>
    <row r="61" spans="1:204" ht="13.5" thickBot="1" x14ac:dyDescent="0.25">
      <c r="A61" s="191" t="s">
        <v>83</v>
      </c>
      <c r="B61" s="192"/>
      <c r="C61" s="192"/>
      <c r="D61" s="192"/>
      <c r="E61" s="193"/>
      <c r="F61" s="193"/>
      <c r="G61" s="193"/>
      <c r="H61" s="193"/>
      <c r="I61" s="193"/>
      <c r="J61" s="193"/>
      <c r="K61" s="193"/>
      <c r="L61" s="194"/>
      <c r="M61" s="189"/>
      <c r="N61" s="190"/>
      <c r="O61" s="187">
        <f>SUM(O45:Q60)</f>
        <v>0</v>
      </c>
      <c r="P61" s="187"/>
      <c r="Q61" s="187"/>
      <c r="R61" s="187">
        <f>SUM(R45:T60)</f>
        <v>0</v>
      </c>
      <c r="S61" s="187"/>
      <c r="T61" s="188"/>
      <c r="U61" s="189"/>
      <c r="V61" s="190"/>
      <c r="W61" s="187">
        <f>SUM(W45:Y60)</f>
        <v>0</v>
      </c>
      <c r="X61" s="187"/>
      <c r="Y61" s="187"/>
      <c r="Z61" s="187">
        <f>SUM(Z45:AB60)</f>
        <v>0</v>
      </c>
      <c r="AA61" s="187"/>
      <c r="AB61" s="188"/>
      <c r="AC61" s="189"/>
      <c r="AD61" s="190"/>
      <c r="AE61" s="187">
        <f>SUM(AE45:AG60)</f>
        <v>0</v>
      </c>
      <c r="AF61" s="187"/>
      <c r="AG61" s="187"/>
      <c r="AH61" s="187">
        <f>SUM(AH45:AJ60)</f>
        <v>0</v>
      </c>
      <c r="AI61" s="187"/>
      <c r="AJ61" s="188"/>
      <c r="AK61" s="189"/>
      <c r="AL61" s="190"/>
      <c r="AM61" s="187">
        <f>SUM(AM45:AO60)</f>
        <v>0</v>
      </c>
      <c r="AN61" s="187"/>
      <c r="AO61" s="187"/>
      <c r="AP61" s="187">
        <f>SUM(AP45:AR60)</f>
        <v>0</v>
      </c>
      <c r="AQ61" s="187"/>
      <c r="AR61" s="188"/>
      <c r="AS61" s="189"/>
      <c r="AT61" s="190"/>
      <c r="AU61" s="187">
        <f>SUM(AU45:AW60)</f>
        <v>0</v>
      </c>
      <c r="AV61" s="187"/>
      <c r="AW61" s="187"/>
      <c r="AX61" s="187">
        <f>SUM(AX45:AZ60)</f>
        <v>0</v>
      </c>
      <c r="AY61" s="187"/>
      <c r="AZ61" s="188"/>
      <c r="BA61" s="189"/>
      <c r="BB61" s="190"/>
      <c r="BC61" s="187">
        <f>SUM(BC45:BE60)</f>
        <v>14.144999999999996</v>
      </c>
      <c r="BD61" s="187"/>
      <c r="BE61" s="187"/>
      <c r="BF61" s="187">
        <f>SUM(BF45:BH60)</f>
        <v>6.6363999999999992</v>
      </c>
      <c r="BG61" s="187"/>
      <c r="BH61" s="188"/>
      <c r="BI61" s="189"/>
      <c r="BJ61" s="190"/>
      <c r="BK61" s="187">
        <f>SUM(BK45:BM60)</f>
        <v>0</v>
      </c>
      <c r="BL61" s="187"/>
      <c r="BM61" s="187"/>
      <c r="BN61" s="187">
        <f>SUM(BN45:BP60)</f>
        <v>0</v>
      </c>
      <c r="BO61" s="187"/>
      <c r="BP61" s="188"/>
      <c r="BQ61" s="189"/>
      <c r="BR61" s="190"/>
      <c r="BS61" s="187">
        <f>SUM(BS45:BU60)</f>
        <v>0</v>
      </c>
      <c r="BT61" s="187"/>
      <c r="BU61" s="187"/>
      <c r="BV61" s="187">
        <f>SUM(BV45:BX60)</f>
        <v>0</v>
      </c>
      <c r="BW61" s="187"/>
      <c r="BX61" s="188"/>
      <c r="BY61" s="189"/>
      <c r="BZ61" s="190"/>
      <c r="CA61" s="187">
        <f>SUM(CA45:CC60)</f>
        <v>0</v>
      </c>
      <c r="CB61" s="187"/>
      <c r="CC61" s="187"/>
      <c r="CD61" s="187">
        <f>SUM(CD45:CF60)</f>
        <v>0</v>
      </c>
      <c r="CE61" s="187"/>
      <c r="CF61" s="188"/>
      <c r="CG61" s="189"/>
      <c r="CH61" s="190"/>
      <c r="CI61" s="187">
        <f>SUM(CI45:CK60)</f>
        <v>0</v>
      </c>
      <c r="CJ61" s="187"/>
      <c r="CK61" s="187"/>
      <c r="CL61" s="187">
        <f>SUM(CL45:CN60)</f>
        <v>0</v>
      </c>
      <c r="CM61" s="187"/>
      <c r="CN61" s="188"/>
      <c r="CO61" s="189"/>
      <c r="CP61" s="190"/>
      <c r="CQ61" s="187">
        <f>SUM(CQ45:CS60)</f>
        <v>0</v>
      </c>
      <c r="CR61" s="187"/>
      <c r="CS61" s="187"/>
      <c r="CT61" s="187">
        <f>SUM(CT45:CV60)</f>
        <v>0</v>
      </c>
      <c r="CU61" s="187"/>
      <c r="CV61" s="188"/>
      <c r="CW61" s="189"/>
      <c r="CX61" s="190"/>
      <c r="CY61" s="187">
        <f>SUM(CY45:DA60)</f>
        <v>12.290500000000002</v>
      </c>
      <c r="CZ61" s="187"/>
      <c r="DA61" s="187"/>
      <c r="DB61" s="187">
        <f>SUM(DB45:DD60)</f>
        <v>7.5270000000000046</v>
      </c>
      <c r="DC61" s="187"/>
      <c r="DD61" s="188"/>
      <c r="DE61" s="189"/>
      <c r="DF61" s="190"/>
      <c r="DG61" s="187">
        <f>SUM(DG45:DI60)</f>
        <v>10.892000000000003</v>
      </c>
      <c r="DH61" s="187"/>
      <c r="DI61" s="187"/>
      <c r="DJ61" s="187">
        <f>SUM(DJ45:DL60)</f>
        <v>6.429000000000002</v>
      </c>
      <c r="DK61" s="187"/>
      <c r="DL61" s="188"/>
      <c r="DM61" s="189"/>
      <c r="DN61" s="190"/>
      <c r="DO61" s="187">
        <f>SUM(DO45:DQ60)</f>
        <v>11.475000000000001</v>
      </c>
      <c r="DP61" s="187"/>
      <c r="DQ61" s="187"/>
      <c r="DR61" s="187">
        <f>SUM(DR45:DT60)</f>
        <v>6.3550000000000022</v>
      </c>
      <c r="DS61" s="187"/>
      <c r="DT61" s="188"/>
      <c r="DU61" s="189"/>
      <c r="DV61" s="190"/>
      <c r="DW61" s="187">
        <f>SUM(DW45:DY60)</f>
        <v>0</v>
      </c>
      <c r="DX61" s="187"/>
      <c r="DY61" s="187"/>
      <c r="DZ61" s="187">
        <f>SUM(DZ45:EB60)</f>
        <v>0</v>
      </c>
      <c r="EA61" s="187"/>
      <c r="EB61" s="188"/>
      <c r="EC61" s="189"/>
      <c r="ED61" s="190"/>
      <c r="EE61" s="187">
        <f>SUM(EE45:EG60)</f>
        <v>0</v>
      </c>
      <c r="EF61" s="187"/>
      <c r="EG61" s="187"/>
      <c r="EH61" s="187">
        <f>SUM(EH45:EJ60)</f>
        <v>0</v>
      </c>
      <c r="EI61" s="187"/>
      <c r="EJ61" s="188"/>
      <c r="EK61" s="189"/>
      <c r="EL61" s="190"/>
      <c r="EM61" s="187">
        <f>SUM(EM45:EO60)</f>
        <v>0</v>
      </c>
      <c r="EN61" s="187"/>
      <c r="EO61" s="187"/>
      <c r="EP61" s="187">
        <f>SUM(EP45:ER60)</f>
        <v>0</v>
      </c>
      <c r="EQ61" s="187"/>
      <c r="ER61" s="188"/>
      <c r="ES61" s="189"/>
      <c r="ET61" s="190"/>
      <c r="EU61" s="187">
        <f>SUM(EU45:EW60)</f>
        <v>0</v>
      </c>
      <c r="EV61" s="187"/>
      <c r="EW61" s="187"/>
      <c r="EX61" s="187">
        <f>SUM(EX45:EZ60)</f>
        <v>0</v>
      </c>
      <c r="EY61" s="187"/>
      <c r="EZ61" s="188"/>
      <c r="FA61" s="189"/>
      <c r="FB61" s="190"/>
      <c r="FC61" s="187">
        <f>SUM(FC45:FE60)</f>
        <v>0</v>
      </c>
      <c r="FD61" s="187"/>
      <c r="FE61" s="187"/>
      <c r="FF61" s="187">
        <f>SUM(FF45:FH60)</f>
        <v>0</v>
      </c>
      <c r="FG61" s="187"/>
      <c r="FH61" s="188"/>
      <c r="FI61" s="189"/>
      <c r="FJ61" s="190"/>
      <c r="FK61" s="187">
        <f>SUM(FK45:FM60)</f>
        <v>0</v>
      </c>
      <c r="FL61" s="187"/>
      <c r="FM61" s="187"/>
      <c r="FN61" s="187">
        <f>SUM(FN45:FP60)</f>
        <v>0</v>
      </c>
      <c r="FO61" s="187"/>
      <c r="FP61" s="188"/>
      <c r="FQ61" s="189"/>
      <c r="FR61" s="190"/>
      <c r="FS61" s="187">
        <f>SUM(FS45:FU60)</f>
        <v>0</v>
      </c>
      <c r="FT61" s="187"/>
      <c r="FU61" s="187"/>
      <c r="FV61" s="187">
        <f>SUM(FV45:FX60)</f>
        <v>0</v>
      </c>
      <c r="FW61" s="187"/>
      <c r="FX61" s="188"/>
      <c r="FY61" s="238"/>
      <c r="FZ61" s="239"/>
      <c r="GA61" s="187">
        <f>SUM(GA45:GC60)</f>
        <v>12.709000000000001</v>
      </c>
      <c r="GB61" s="187"/>
      <c r="GC61" s="187"/>
      <c r="GD61" s="187">
        <f>SUM(GD45:GF60)</f>
        <v>6.4990000000000014</v>
      </c>
      <c r="GE61" s="187"/>
      <c r="GF61" s="188"/>
      <c r="GG61" s="189"/>
      <c r="GH61" s="190"/>
      <c r="GI61" s="187">
        <f>SUM(GI45:GK60)</f>
        <v>0</v>
      </c>
      <c r="GJ61" s="187"/>
      <c r="GK61" s="187"/>
      <c r="GL61" s="187">
        <f>SUM(GL45:GN60)</f>
        <v>0</v>
      </c>
      <c r="GM61" s="187"/>
      <c r="GN61" s="188"/>
      <c r="GO61" s="189"/>
      <c r="GP61" s="190"/>
      <c r="GQ61" s="187">
        <f>SUM(GQ45:GS60)</f>
        <v>0</v>
      </c>
      <c r="GR61" s="187"/>
      <c r="GS61" s="187"/>
      <c r="GT61" s="187">
        <f>SUM(GT45:GV60)</f>
        <v>0</v>
      </c>
      <c r="GU61" s="187"/>
      <c r="GV61" s="188"/>
    </row>
    <row r="62" spans="1:204" ht="13.5" thickBot="1" x14ac:dyDescent="0.25">
      <c r="A62" s="195" t="s">
        <v>101</v>
      </c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7"/>
      <c r="M62" s="198"/>
      <c r="N62" s="199"/>
      <c r="O62" s="200">
        <f>SUM(O27:Q42)+SUM(O45:Q60)</f>
        <v>0</v>
      </c>
      <c r="P62" s="200"/>
      <c r="Q62" s="200"/>
      <c r="R62" s="200">
        <f>SUM(R27:T42)+SUM(R45:T60)</f>
        <v>0</v>
      </c>
      <c r="S62" s="200"/>
      <c r="T62" s="201"/>
      <c r="U62" s="198"/>
      <c r="V62" s="199"/>
      <c r="W62" s="200">
        <f>SUM(W27:Y42)+SUM(W45:Y60)</f>
        <v>0</v>
      </c>
      <c r="X62" s="200"/>
      <c r="Y62" s="200"/>
      <c r="Z62" s="200">
        <f>SUM(Z27:AB42)+SUM(Z45:AB60)</f>
        <v>0</v>
      </c>
      <c r="AA62" s="200"/>
      <c r="AB62" s="201"/>
      <c r="AC62" s="198"/>
      <c r="AD62" s="199"/>
      <c r="AE62" s="200">
        <f>SUM(AE27:AG42)+SUM(AE45:AG60)</f>
        <v>0</v>
      </c>
      <c r="AF62" s="200"/>
      <c r="AG62" s="200"/>
      <c r="AH62" s="200">
        <f>SUM(AH27:AJ42)+SUM(AH45:AJ60)</f>
        <v>0</v>
      </c>
      <c r="AI62" s="200"/>
      <c r="AJ62" s="201"/>
      <c r="AK62" s="198"/>
      <c r="AL62" s="199"/>
      <c r="AM62" s="200">
        <f>SUM(AM27:AO42)+SUM(AM45:AO60)</f>
        <v>0</v>
      </c>
      <c r="AN62" s="200"/>
      <c r="AO62" s="200"/>
      <c r="AP62" s="200">
        <f>SUM(AP27:AR42)+SUM(AP45:AR60)</f>
        <v>0</v>
      </c>
      <c r="AQ62" s="200"/>
      <c r="AR62" s="201"/>
      <c r="AS62" s="198"/>
      <c r="AT62" s="199"/>
      <c r="AU62" s="200">
        <f>SUM(AU27:AW42)+SUM(AU45:AW60)</f>
        <v>0</v>
      </c>
      <c r="AV62" s="200"/>
      <c r="AW62" s="200"/>
      <c r="AX62" s="200">
        <f>SUM(AX27:AZ42)+SUM(AX45:AZ60)</f>
        <v>0</v>
      </c>
      <c r="AY62" s="200"/>
      <c r="AZ62" s="201"/>
      <c r="BA62" s="198"/>
      <c r="BB62" s="199"/>
      <c r="BC62" s="200">
        <f>SUM(BC27:BE42)+SUM(BC45:BE60)</f>
        <v>19.565099999999994</v>
      </c>
      <c r="BD62" s="200"/>
      <c r="BE62" s="200"/>
      <c r="BF62" s="200">
        <f>SUM(BF27:BH42)+SUM(BF45:BH60)</f>
        <v>10.088799999999999</v>
      </c>
      <c r="BG62" s="200"/>
      <c r="BH62" s="201"/>
      <c r="BI62" s="198"/>
      <c r="BJ62" s="199"/>
      <c r="BK62" s="200">
        <f>SUM(BK27:BM42)+SUM(BK45:BM60)</f>
        <v>0</v>
      </c>
      <c r="BL62" s="200"/>
      <c r="BM62" s="200"/>
      <c r="BN62" s="200">
        <f>SUM(BN27:BP42)+SUM(BN45:BP60)</f>
        <v>0</v>
      </c>
      <c r="BO62" s="200"/>
      <c r="BP62" s="201"/>
      <c r="BQ62" s="198"/>
      <c r="BR62" s="199"/>
      <c r="BS62" s="200">
        <f>SUM(BS27:BU42)+SUM(BS45:BU60)</f>
        <v>0</v>
      </c>
      <c r="BT62" s="200"/>
      <c r="BU62" s="200"/>
      <c r="BV62" s="200">
        <f>SUM(BV27:BX42)+SUM(BV45:BX60)</f>
        <v>0</v>
      </c>
      <c r="BW62" s="200"/>
      <c r="BX62" s="201"/>
      <c r="BY62" s="198"/>
      <c r="BZ62" s="199"/>
      <c r="CA62" s="200">
        <f>SUM(CA27:CC42)+SUM(CA45:CC60)</f>
        <v>0</v>
      </c>
      <c r="CB62" s="200"/>
      <c r="CC62" s="200"/>
      <c r="CD62" s="200">
        <f>SUM(CD27:CF42)+SUM(CD45:CF60)</f>
        <v>0</v>
      </c>
      <c r="CE62" s="200"/>
      <c r="CF62" s="201"/>
      <c r="CG62" s="198"/>
      <c r="CH62" s="199"/>
      <c r="CI62" s="200">
        <f>SUM(CI27:CK42)+SUM(CI45:CK60)</f>
        <v>0</v>
      </c>
      <c r="CJ62" s="200"/>
      <c r="CK62" s="200"/>
      <c r="CL62" s="200">
        <f>SUM(CL27:CN42)+SUM(CL45:CN60)</f>
        <v>0</v>
      </c>
      <c r="CM62" s="200"/>
      <c r="CN62" s="201"/>
      <c r="CO62" s="198"/>
      <c r="CP62" s="199"/>
      <c r="CQ62" s="200">
        <f>SUM(CQ27:CS42)+SUM(CQ45:CS60)</f>
        <v>0</v>
      </c>
      <c r="CR62" s="200"/>
      <c r="CS62" s="200"/>
      <c r="CT62" s="200">
        <f>SUM(CT27:CV42)+SUM(CT45:CV60)</f>
        <v>0</v>
      </c>
      <c r="CU62" s="200"/>
      <c r="CV62" s="201"/>
      <c r="CW62" s="198"/>
      <c r="CX62" s="199"/>
      <c r="CY62" s="200">
        <f>SUM(CY27:DA42)+SUM(CY45:DA60)</f>
        <v>18.963399999999996</v>
      </c>
      <c r="CZ62" s="200"/>
      <c r="DA62" s="200"/>
      <c r="DB62" s="200">
        <f>SUM(DB27:DD42)+SUM(DB45:DD60)</f>
        <v>12.630800000000004</v>
      </c>
      <c r="DC62" s="200"/>
      <c r="DD62" s="201"/>
      <c r="DE62" s="198"/>
      <c r="DF62" s="199"/>
      <c r="DG62" s="200">
        <f>SUM(DG27:DI42)+SUM(DG45:DI60)</f>
        <v>17.6724</v>
      </c>
      <c r="DH62" s="200"/>
      <c r="DI62" s="200"/>
      <c r="DJ62" s="200">
        <f>SUM(DJ27:DL42)+SUM(DJ45:DL60)</f>
        <v>11.834500000000002</v>
      </c>
      <c r="DK62" s="200"/>
      <c r="DL62" s="201"/>
      <c r="DM62" s="198"/>
      <c r="DN62" s="199"/>
      <c r="DO62" s="200">
        <f>SUM(DO27:DQ42)+SUM(DO45:DQ60)</f>
        <v>18.248799999999996</v>
      </c>
      <c r="DP62" s="200"/>
      <c r="DQ62" s="200"/>
      <c r="DR62" s="200">
        <f>SUM(DR27:DT42)+SUM(DR45:DT60)</f>
        <v>10.843700000000002</v>
      </c>
      <c r="DS62" s="200"/>
      <c r="DT62" s="201"/>
      <c r="DU62" s="198"/>
      <c r="DV62" s="199"/>
      <c r="DW62" s="200">
        <f>SUM(DW27:DY42)+SUM(DW45:DY60)</f>
        <v>0</v>
      </c>
      <c r="DX62" s="200"/>
      <c r="DY62" s="200"/>
      <c r="DZ62" s="200">
        <f>SUM(DZ27:EB42)+SUM(DZ45:EB60)</f>
        <v>0</v>
      </c>
      <c r="EA62" s="200"/>
      <c r="EB62" s="201"/>
      <c r="EC62" s="198"/>
      <c r="ED62" s="199"/>
      <c r="EE62" s="200">
        <f>SUM(EE27:EG42)+SUM(EE45:EG60)</f>
        <v>0</v>
      </c>
      <c r="EF62" s="200"/>
      <c r="EG62" s="200"/>
      <c r="EH62" s="200">
        <f>SUM(EH27:EJ42)+SUM(EH45:EJ60)</f>
        <v>0</v>
      </c>
      <c r="EI62" s="200"/>
      <c r="EJ62" s="201"/>
      <c r="EK62" s="198"/>
      <c r="EL62" s="199"/>
      <c r="EM62" s="200">
        <f>SUM(EM27:EO42)+SUM(EM45:EO60)</f>
        <v>0</v>
      </c>
      <c r="EN62" s="200"/>
      <c r="EO62" s="200"/>
      <c r="EP62" s="200">
        <f>SUM(EP27:ER42)+SUM(EP45:ER60)</f>
        <v>0</v>
      </c>
      <c r="EQ62" s="200"/>
      <c r="ER62" s="201"/>
      <c r="ES62" s="198"/>
      <c r="ET62" s="199"/>
      <c r="EU62" s="200">
        <f>SUM(EU27:EW42)+SUM(EU45:EW60)</f>
        <v>0</v>
      </c>
      <c r="EV62" s="200"/>
      <c r="EW62" s="200"/>
      <c r="EX62" s="200">
        <f>SUM(EX27:EZ42)+SUM(EX45:EZ60)</f>
        <v>0</v>
      </c>
      <c r="EY62" s="200"/>
      <c r="EZ62" s="201"/>
      <c r="FA62" s="198"/>
      <c r="FB62" s="199"/>
      <c r="FC62" s="200">
        <f>SUM(FC27:FE42)+SUM(FC45:FE60)</f>
        <v>0</v>
      </c>
      <c r="FD62" s="200"/>
      <c r="FE62" s="200"/>
      <c r="FF62" s="200">
        <f>SUM(FF27:FH42)+SUM(FF45:FH60)</f>
        <v>0</v>
      </c>
      <c r="FG62" s="200"/>
      <c r="FH62" s="201"/>
      <c r="FI62" s="198"/>
      <c r="FJ62" s="199"/>
      <c r="FK62" s="200">
        <f>SUM(FK27:FM42)+SUM(FK45:FM60)</f>
        <v>0</v>
      </c>
      <c r="FL62" s="200"/>
      <c r="FM62" s="200"/>
      <c r="FN62" s="200">
        <f>SUM(FN27:FP42)+SUM(FN45:FP60)</f>
        <v>0</v>
      </c>
      <c r="FO62" s="200"/>
      <c r="FP62" s="201"/>
      <c r="FQ62" s="198"/>
      <c r="FR62" s="199"/>
      <c r="FS62" s="200">
        <f>SUM(FS27:FU42)+SUM(FS45:FU60)</f>
        <v>0</v>
      </c>
      <c r="FT62" s="200"/>
      <c r="FU62" s="200"/>
      <c r="FV62" s="200">
        <f>SUM(FV27:FX42)+SUM(FV45:FX60)</f>
        <v>0</v>
      </c>
      <c r="FW62" s="200"/>
      <c r="FX62" s="201"/>
      <c r="FY62" s="198"/>
      <c r="FZ62" s="199"/>
      <c r="GA62" s="200">
        <f>SUM(GA27:GC42)+SUM(GA45:GC60)</f>
        <v>17.8917</v>
      </c>
      <c r="GB62" s="200"/>
      <c r="GC62" s="200"/>
      <c r="GD62" s="200">
        <f>SUM(GD27:GF42)+SUM(GD45:GF60)</f>
        <v>10.031800000000002</v>
      </c>
      <c r="GE62" s="200"/>
      <c r="GF62" s="201"/>
      <c r="GG62" s="198"/>
      <c r="GH62" s="199"/>
      <c r="GI62" s="200">
        <f>SUM(GI27:GK42)+SUM(GI45:GK60)</f>
        <v>0</v>
      </c>
      <c r="GJ62" s="200"/>
      <c r="GK62" s="200"/>
      <c r="GL62" s="200">
        <f>SUM(GL27:GN42)+SUM(GL45:GN60)</f>
        <v>0</v>
      </c>
      <c r="GM62" s="200"/>
      <c r="GN62" s="201"/>
      <c r="GO62" s="198"/>
      <c r="GP62" s="199"/>
      <c r="GQ62" s="200">
        <f>SUM(GQ27:GS42)+SUM(GQ45:GS60)</f>
        <v>0</v>
      </c>
      <c r="GR62" s="200"/>
      <c r="GS62" s="200"/>
      <c r="GT62" s="200">
        <f>SUM(GT27:GV42)+SUM(GT45:GV60)</f>
        <v>0</v>
      </c>
      <c r="GU62" s="200"/>
      <c r="GV62" s="201"/>
    </row>
    <row r="63" spans="1:204" ht="13.5" thickBot="1" x14ac:dyDescent="0.25">
      <c r="A63" s="174"/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</row>
    <row r="64" spans="1:204" ht="13.5" thickBot="1" x14ac:dyDescent="0.25">
      <c r="A64" s="205" t="s">
        <v>102</v>
      </c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7"/>
      <c r="M64" s="208"/>
      <c r="N64" s="209"/>
      <c r="O64" s="209"/>
      <c r="P64" s="209"/>
      <c r="Q64" s="209"/>
      <c r="R64" s="209"/>
      <c r="S64" s="209"/>
      <c r="T64" s="210"/>
      <c r="U64" s="208"/>
      <c r="V64" s="209"/>
      <c r="W64" s="209"/>
      <c r="X64" s="209"/>
      <c r="Y64" s="209"/>
      <c r="Z64" s="209"/>
      <c r="AA64" s="209"/>
      <c r="AB64" s="210"/>
      <c r="AC64" s="208"/>
      <c r="AD64" s="209"/>
      <c r="AE64" s="209"/>
      <c r="AF64" s="209"/>
      <c r="AG64" s="209"/>
      <c r="AH64" s="209"/>
      <c r="AI64" s="209"/>
      <c r="AJ64" s="210"/>
      <c r="AK64" s="208"/>
      <c r="AL64" s="209"/>
      <c r="AM64" s="209"/>
      <c r="AN64" s="209"/>
      <c r="AO64" s="209"/>
      <c r="AP64" s="209"/>
      <c r="AQ64" s="209"/>
      <c r="AR64" s="210"/>
      <c r="AS64" s="208"/>
      <c r="AT64" s="209"/>
      <c r="AU64" s="209"/>
      <c r="AV64" s="209"/>
      <c r="AW64" s="209"/>
      <c r="AX64" s="209"/>
      <c r="AY64" s="209"/>
      <c r="AZ64" s="210"/>
      <c r="BA64" s="208"/>
      <c r="BB64" s="209"/>
      <c r="BC64" s="209"/>
      <c r="BD64" s="209"/>
      <c r="BE64" s="209"/>
      <c r="BF64" s="209"/>
      <c r="BG64" s="209"/>
      <c r="BH64" s="210"/>
      <c r="BI64" s="208"/>
      <c r="BJ64" s="209"/>
      <c r="BK64" s="209"/>
      <c r="BL64" s="209"/>
      <c r="BM64" s="209"/>
      <c r="BN64" s="209"/>
      <c r="BO64" s="209"/>
      <c r="BP64" s="210"/>
      <c r="BQ64" s="208"/>
      <c r="BR64" s="209"/>
      <c r="BS64" s="209"/>
      <c r="BT64" s="209"/>
      <c r="BU64" s="209"/>
      <c r="BV64" s="209"/>
      <c r="BW64" s="209"/>
      <c r="BX64" s="210"/>
      <c r="BY64" s="208"/>
      <c r="BZ64" s="209"/>
      <c r="CA64" s="209"/>
      <c r="CB64" s="209"/>
      <c r="CC64" s="209"/>
      <c r="CD64" s="209"/>
      <c r="CE64" s="209"/>
      <c r="CF64" s="210"/>
      <c r="CG64" s="208"/>
      <c r="CH64" s="209"/>
      <c r="CI64" s="209"/>
      <c r="CJ64" s="209"/>
      <c r="CK64" s="209"/>
      <c r="CL64" s="209"/>
      <c r="CM64" s="209"/>
      <c r="CN64" s="210"/>
      <c r="CO64" s="208"/>
      <c r="CP64" s="209"/>
      <c r="CQ64" s="209"/>
      <c r="CR64" s="209"/>
      <c r="CS64" s="209"/>
      <c r="CT64" s="209"/>
      <c r="CU64" s="209"/>
      <c r="CV64" s="210"/>
      <c r="CW64" s="208"/>
      <c r="CX64" s="209"/>
      <c r="CY64" s="209"/>
      <c r="CZ64" s="209"/>
      <c r="DA64" s="209"/>
      <c r="DB64" s="209"/>
      <c r="DC64" s="209"/>
      <c r="DD64" s="210"/>
      <c r="DE64" s="208"/>
      <c r="DF64" s="209"/>
      <c r="DG64" s="209"/>
      <c r="DH64" s="209"/>
      <c r="DI64" s="209"/>
      <c r="DJ64" s="209"/>
      <c r="DK64" s="209"/>
      <c r="DL64" s="210"/>
      <c r="DM64" s="208"/>
      <c r="DN64" s="209"/>
      <c r="DO64" s="209"/>
      <c r="DP64" s="209"/>
      <c r="DQ64" s="209"/>
      <c r="DR64" s="209"/>
      <c r="DS64" s="209"/>
      <c r="DT64" s="210"/>
      <c r="DU64" s="208"/>
      <c r="DV64" s="209"/>
      <c r="DW64" s="209"/>
      <c r="DX64" s="209"/>
      <c r="DY64" s="209"/>
      <c r="DZ64" s="209"/>
      <c r="EA64" s="209"/>
      <c r="EB64" s="210"/>
      <c r="EC64" s="208"/>
      <c r="ED64" s="209"/>
      <c r="EE64" s="209"/>
      <c r="EF64" s="209"/>
      <c r="EG64" s="209"/>
      <c r="EH64" s="209"/>
      <c r="EI64" s="209"/>
      <c r="EJ64" s="210"/>
      <c r="EK64" s="208"/>
      <c r="EL64" s="209"/>
      <c r="EM64" s="209"/>
      <c r="EN64" s="209"/>
      <c r="EO64" s="209"/>
      <c r="EP64" s="209"/>
      <c r="EQ64" s="209"/>
      <c r="ER64" s="210"/>
      <c r="ES64" s="208"/>
      <c r="ET64" s="209"/>
      <c r="EU64" s="209"/>
      <c r="EV64" s="209"/>
      <c r="EW64" s="209"/>
      <c r="EX64" s="209"/>
      <c r="EY64" s="209"/>
      <c r="EZ64" s="210"/>
      <c r="FA64" s="208"/>
      <c r="FB64" s="209"/>
      <c r="FC64" s="209"/>
      <c r="FD64" s="209"/>
      <c r="FE64" s="209"/>
      <c r="FF64" s="209"/>
      <c r="FG64" s="209"/>
      <c r="FH64" s="210"/>
      <c r="FI64" s="208"/>
      <c r="FJ64" s="209"/>
      <c r="FK64" s="209"/>
      <c r="FL64" s="209"/>
      <c r="FM64" s="209"/>
      <c r="FN64" s="209"/>
      <c r="FO64" s="209"/>
      <c r="FP64" s="210"/>
      <c r="FQ64" s="208"/>
      <c r="FR64" s="209"/>
      <c r="FS64" s="209"/>
      <c r="FT64" s="209"/>
      <c r="FU64" s="209"/>
      <c r="FV64" s="209"/>
      <c r="FW64" s="209"/>
      <c r="FX64" s="210"/>
      <c r="FY64" s="208"/>
      <c r="FZ64" s="209"/>
      <c r="GA64" s="209"/>
      <c r="GB64" s="209"/>
      <c r="GC64" s="209"/>
      <c r="GD64" s="209"/>
      <c r="GE64" s="209"/>
      <c r="GF64" s="210"/>
      <c r="GG64" s="208"/>
      <c r="GH64" s="209"/>
      <c r="GI64" s="209"/>
      <c r="GJ64" s="209"/>
      <c r="GK64" s="209"/>
      <c r="GL64" s="209"/>
      <c r="GM64" s="209"/>
      <c r="GN64" s="210"/>
      <c r="GO64" s="208"/>
      <c r="GP64" s="209"/>
      <c r="GQ64" s="209"/>
      <c r="GR64" s="209"/>
      <c r="GS64" s="209"/>
      <c r="GT64" s="209"/>
      <c r="GU64" s="209"/>
      <c r="GV64" s="210"/>
    </row>
    <row r="66" spans="106:106" x14ac:dyDescent="0.2">
      <c r="DB66" s="16">
        <v>1.0999999999999999E-2</v>
      </c>
    </row>
  </sheetData>
  <mergeCells count="3985">
    <mergeCell ref="GG64:GN64"/>
    <mergeCell ref="GO64:GV64"/>
    <mergeCell ref="EK64:ER64"/>
    <mergeCell ref="ES64:EZ64"/>
    <mergeCell ref="FA64:FH64"/>
    <mergeCell ref="FI64:FP64"/>
    <mergeCell ref="FQ64:FX64"/>
    <mergeCell ref="FY64:GF64"/>
    <mergeCell ref="CO64:CV64"/>
    <mergeCell ref="CW64:DD64"/>
    <mergeCell ref="DE64:DL64"/>
    <mergeCell ref="DM64:DT64"/>
    <mergeCell ref="DU64:EB64"/>
    <mergeCell ref="EC64:EJ64"/>
    <mergeCell ref="AS64:AZ64"/>
    <mergeCell ref="BA64:BH64"/>
    <mergeCell ref="BI64:BP64"/>
    <mergeCell ref="BQ64:BX64"/>
    <mergeCell ref="BY64:CF64"/>
    <mergeCell ref="CG64:CN64"/>
    <mergeCell ref="GL62:GN62"/>
    <mergeCell ref="GO62:GP62"/>
    <mergeCell ref="GQ62:GS62"/>
    <mergeCell ref="GT62:GV62"/>
    <mergeCell ref="A63:AR63"/>
    <mergeCell ref="A64:L64"/>
    <mergeCell ref="M64:T64"/>
    <mergeCell ref="U64:AB64"/>
    <mergeCell ref="AC64:AJ64"/>
    <mergeCell ref="AK64:AR64"/>
    <mergeCell ref="FV62:FX62"/>
    <mergeCell ref="FY62:FZ62"/>
    <mergeCell ref="GA62:GC62"/>
    <mergeCell ref="GD62:GF62"/>
    <mergeCell ref="GG62:GH62"/>
    <mergeCell ref="GI62:GK62"/>
    <mergeCell ref="FF62:FH62"/>
    <mergeCell ref="FI62:FJ62"/>
    <mergeCell ref="FK62:FM62"/>
    <mergeCell ref="FN62:FP62"/>
    <mergeCell ref="FQ62:FR62"/>
    <mergeCell ref="FS62:FU62"/>
    <mergeCell ref="EP62:ER62"/>
    <mergeCell ref="ES62:ET62"/>
    <mergeCell ref="EU62:EW62"/>
    <mergeCell ref="EX62:EZ62"/>
    <mergeCell ref="FA62:FB62"/>
    <mergeCell ref="FC62:FE62"/>
    <mergeCell ref="DZ62:EB62"/>
    <mergeCell ref="EC62:ED62"/>
    <mergeCell ref="EE62:EG62"/>
    <mergeCell ref="EH62:EJ62"/>
    <mergeCell ref="EK62:EL62"/>
    <mergeCell ref="EM62:EO62"/>
    <mergeCell ref="DJ62:DL62"/>
    <mergeCell ref="DM62:DN62"/>
    <mergeCell ref="DO62:DQ62"/>
    <mergeCell ref="DR62:DT62"/>
    <mergeCell ref="DU62:DV62"/>
    <mergeCell ref="DW62:DY62"/>
    <mergeCell ref="CT62:CV62"/>
    <mergeCell ref="CW62:CX62"/>
    <mergeCell ref="CY62:DA62"/>
    <mergeCell ref="DB62:DD62"/>
    <mergeCell ref="DE62:DF62"/>
    <mergeCell ref="DG62:DI62"/>
    <mergeCell ref="CD62:CF62"/>
    <mergeCell ref="CG62:CH62"/>
    <mergeCell ref="CI62:CK62"/>
    <mergeCell ref="CL62:CN62"/>
    <mergeCell ref="CO62:CP62"/>
    <mergeCell ref="CQ62:CS62"/>
    <mergeCell ref="BN62:BP62"/>
    <mergeCell ref="BQ62:BR62"/>
    <mergeCell ref="BS62:BU62"/>
    <mergeCell ref="BV62:BX62"/>
    <mergeCell ref="BY62:BZ62"/>
    <mergeCell ref="CA62:CC62"/>
    <mergeCell ref="AX62:AZ62"/>
    <mergeCell ref="BA62:BB62"/>
    <mergeCell ref="BC62:BE62"/>
    <mergeCell ref="BF62:BH62"/>
    <mergeCell ref="BI62:BJ62"/>
    <mergeCell ref="BK62:BM62"/>
    <mergeCell ref="AH62:AJ62"/>
    <mergeCell ref="AK62:AL62"/>
    <mergeCell ref="AM62:AO62"/>
    <mergeCell ref="AP62:AR62"/>
    <mergeCell ref="AS62:AT62"/>
    <mergeCell ref="AU62:AW62"/>
    <mergeCell ref="GT61:GV61"/>
    <mergeCell ref="A62:L62"/>
    <mergeCell ref="M62:N62"/>
    <mergeCell ref="O62:Q62"/>
    <mergeCell ref="R62:T62"/>
    <mergeCell ref="U62:V62"/>
    <mergeCell ref="W62:Y62"/>
    <mergeCell ref="Z62:AB62"/>
    <mergeCell ref="AC62:AD62"/>
    <mergeCell ref="AE62:AG62"/>
    <mergeCell ref="GD61:GF61"/>
    <mergeCell ref="GG61:GH61"/>
    <mergeCell ref="GI61:GK61"/>
    <mergeCell ref="GL61:GN61"/>
    <mergeCell ref="GO61:GP61"/>
    <mergeCell ref="GQ61:GS61"/>
    <mergeCell ref="FN61:FP61"/>
    <mergeCell ref="FQ61:FR61"/>
    <mergeCell ref="FS61:FU61"/>
    <mergeCell ref="FV61:FX61"/>
    <mergeCell ref="FY61:FZ61"/>
    <mergeCell ref="GA61:GC61"/>
    <mergeCell ref="EX61:EZ61"/>
    <mergeCell ref="FA61:FB61"/>
    <mergeCell ref="FC61:FE61"/>
    <mergeCell ref="FF61:FH61"/>
    <mergeCell ref="FI61:FJ61"/>
    <mergeCell ref="FK61:FM61"/>
    <mergeCell ref="EH61:EJ61"/>
    <mergeCell ref="EK61:EL61"/>
    <mergeCell ref="EM61:EO61"/>
    <mergeCell ref="EP61:ER61"/>
    <mergeCell ref="ES61:ET61"/>
    <mergeCell ref="EU61:EW61"/>
    <mergeCell ref="DR61:DT61"/>
    <mergeCell ref="DU61:DV61"/>
    <mergeCell ref="DW61:DY61"/>
    <mergeCell ref="DZ61:EB61"/>
    <mergeCell ref="EC61:ED61"/>
    <mergeCell ref="EE61:EG61"/>
    <mergeCell ref="DB61:DD61"/>
    <mergeCell ref="DE61:DF61"/>
    <mergeCell ref="DG61:DI61"/>
    <mergeCell ref="DJ61:DL61"/>
    <mergeCell ref="DM61:DN61"/>
    <mergeCell ref="DO61:DQ61"/>
    <mergeCell ref="CL61:CN61"/>
    <mergeCell ref="CO61:CP61"/>
    <mergeCell ref="CQ61:CS61"/>
    <mergeCell ref="CT61:CV61"/>
    <mergeCell ref="CW61:CX61"/>
    <mergeCell ref="CY61:DA61"/>
    <mergeCell ref="BV61:BX61"/>
    <mergeCell ref="BY61:BZ61"/>
    <mergeCell ref="CA61:CC61"/>
    <mergeCell ref="CD61:CF61"/>
    <mergeCell ref="CG61:CH61"/>
    <mergeCell ref="CI61:CK61"/>
    <mergeCell ref="BF61:BH61"/>
    <mergeCell ref="BI61:BJ61"/>
    <mergeCell ref="BK61:BM61"/>
    <mergeCell ref="BN61:BP61"/>
    <mergeCell ref="BQ61:BR61"/>
    <mergeCell ref="BS61:BU61"/>
    <mergeCell ref="AP61:AR61"/>
    <mergeCell ref="AS61:AT61"/>
    <mergeCell ref="AU61:AW61"/>
    <mergeCell ref="AX61:AZ61"/>
    <mergeCell ref="BA61:BB61"/>
    <mergeCell ref="BC61:BE61"/>
    <mergeCell ref="Z61:AB61"/>
    <mergeCell ref="AC61:AD61"/>
    <mergeCell ref="AE61:AG61"/>
    <mergeCell ref="AH61:AJ61"/>
    <mergeCell ref="AK61:AL61"/>
    <mergeCell ref="AM61:AO61"/>
    <mergeCell ref="GL60:GN60"/>
    <mergeCell ref="GO60:GP60"/>
    <mergeCell ref="GQ60:GS60"/>
    <mergeCell ref="GT60:GV60"/>
    <mergeCell ref="A61:L61"/>
    <mergeCell ref="M61:N61"/>
    <mergeCell ref="O61:Q61"/>
    <mergeCell ref="R61:T61"/>
    <mergeCell ref="U61:V61"/>
    <mergeCell ref="W61:Y61"/>
    <mergeCell ref="FV60:FX60"/>
    <mergeCell ref="FY60:FZ60"/>
    <mergeCell ref="GA60:GC60"/>
    <mergeCell ref="GD60:GF60"/>
    <mergeCell ref="GG60:GH60"/>
    <mergeCell ref="GI60:GK60"/>
    <mergeCell ref="FF60:FH60"/>
    <mergeCell ref="FI60:FJ60"/>
    <mergeCell ref="FK60:FM60"/>
    <mergeCell ref="FN60:FP60"/>
    <mergeCell ref="FQ60:FR60"/>
    <mergeCell ref="FS60:FU60"/>
    <mergeCell ref="EP60:ER60"/>
    <mergeCell ref="ES60:ET60"/>
    <mergeCell ref="EU60:EW60"/>
    <mergeCell ref="EX60:EZ60"/>
    <mergeCell ref="FA60:FB60"/>
    <mergeCell ref="FC60:FE60"/>
    <mergeCell ref="DZ60:EB60"/>
    <mergeCell ref="EC60:ED60"/>
    <mergeCell ref="EE60:EG60"/>
    <mergeCell ref="EH60:EJ60"/>
    <mergeCell ref="EK60:EL60"/>
    <mergeCell ref="EM60:EO60"/>
    <mergeCell ref="DJ60:DL60"/>
    <mergeCell ref="DM60:DN60"/>
    <mergeCell ref="DO60:DQ60"/>
    <mergeCell ref="DR60:DT60"/>
    <mergeCell ref="DU60:DV60"/>
    <mergeCell ref="DW60:DY60"/>
    <mergeCell ref="CT60:CV60"/>
    <mergeCell ref="CW60:CX60"/>
    <mergeCell ref="CY60:DA60"/>
    <mergeCell ref="DB60:DD60"/>
    <mergeCell ref="DE60:DF60"/>
    <mergeCell ref="DG60:DI60"/>
    <mergeCell ref="CD60:CF60"/>
    <mergeCell ref="CG60:CH60"/>
    <mergeCell ref="CI60:CK60"/>
    <mergeCell ref="CL60:CN60"/>
    <mergeCell ref="CO60:CP60"/>
    <mergeCell ref="CQ60:CS60"/>
    <mergeCell ref="BN60:BP60"/>
    <mergeCell ref="BQ60:BR60"/>
    <mergeCell ref="BS60:BU60"/>
    <mergeCell ref="BV60:BX60"/>
    <mergeCell ref="BY60:BZ60"/>
    <mergeCell ref="CA60:CC60"/>
    <mergeCell ref="AX60:AZ60"/>
    <mergeCell ref="BA60:BB60"/>
    <mergeCell ref="BC60:BE60"/>
    <mergeCell ref="BF60:BH60"/>
    <mergeCell ref="BI60:BJ60"/>
    <mergeCell ref="BK60:BM60"/>
    <mergeCell ref="AH60:AJ60"/>
    <mergeCell ref="AK60:AL60"/>
    <mergeCell ref="AM60:AO60"/>
    <mergeCell ref="AP60:AR60"/>
    <mergeCell ref="AS60:AT60"/>
    <mergeCell ref="AU60:AW60"/>
    <mergeCell ref="GT59:GV59"/>
    <mergeCell ref="A60:D60"/>
    <mergeCell ref="M60:N60"/>
    <mergeCell ref="O60:Q60"/>
    <mergeCell ref="R60:T60"/>
    <mergeCell ref="U60:V60"/>
    <mergeCell ref="W60:Y60"/>
    <mergeCell ref="Z60:AB60"/>
    <mergeCell ref="AC60:AD60"/>
    <mergeCell ref="AE60:AG60"/>
    <mergeCell ref="GD59:GF59"/>
    <mergeCell ref="GG59:GH59"/>
    <mergeCell ref="GI59:GK59"/>
    <mergeCell ref="GL59:GN59"/>
    <mergeCell ref="GO59:GP59"/>
    <mergeCell ref="GQ59:GS59"/>
    <mergeCell ref="FN59:FP59"/>
    <mergeCell ref="FQ59:FR59"/>
    <mergeCell ref="FS59:FU59"/>
    <mergeCell ref="FV59:FX59"/>
    <mergeCell ref="FY59:FZ59"/>
    <mergeCell ref="GA59:GC59"/>
    <mergeCell ref="EX59:EZ59"/>
    <mergeCell ref="FA59:FB59"/>
    <mergeCell ref="FC59:FE59"/>
    <mergeCell ref="FF59:FH59"/>
    <mergeCell ref="FI59:FJ59"/>
    <mergeCell ref="FK59:FM59"/>
    <mergeCell ref="EH59:EJ59"/>
    <mergeCell ref="EK59:EL59"/>
    <mergeCell ref="EM59:EO59"/>
    <mergeCell ref="EP59:ER59"/>
    <mergeCell ref="ES59:ET59"/>
    <mergeCell ref="EU59:EW59"/>
    <mergeCell ref="DR59:DT59"/>
    <mergeCell ref="DU59:DV59"/>
    <mergeCell ref="DW59:DY59"/>
    <mergeCell ref="DZ59:EB59"/>
    <mergeCell ref="EC59:ED59"/>
    <mergeCell ref="EE59:EG59"/>
    <mergeCell ref="DB59:DD59"/>
    <mergeCell ref="DE59:DF59"/>
    <mergeCell ref="DG59:DI59"/>
    <mergeCell ref="DJ59:DL59"/>
    <mergeCell ref="DM59:DN59"/>
    <mergeCell ref="DO59:DQ59"/>
    <mergeCell ref="CL59:CN59"/>
    <mergeCell ref="CO59:CP59"/>
    <mergeCell ref="CQ59:CS59"/>
    <mergeCell ref="CT59:CV59"/>
    <mergeCell ref="CW59:CX59"/>
    <mergeCell ref="CY59:DA59"/>
    <mergeCell ref="BV59:BX59"/>
    <mergeCell ref="BY59:BZ59"/>
    <mergeCell ref="CA59:CC59"/>
    <mergeCell ref="CD59:CF59"/>
    <mergeCell ref="CG59:CH59"/>
    <mergeCell ref="CI59:CK59"/>
    <mergeCell ref="BF59:BH59"/>
    <mergeCell ref="BI59:BJ59"/>
    <mergeCell ref="BK59:BM59"/>
    <mergeCell ref="BN59:BP59"/>
    <mergeCell ref="BQ59:BR59"/>
    <mergeCell ref="BS59:BU59"/>
    <mergeCell ref="AP59:AR59"/>
    <mergeCell ref="AS59:AT59"/>
    <mergeCell ref="AU59:AW59"/>
    <mergeCell ref="AX59:AZ59"/>
    <mergeCell ref="BA59:BB59"/>
    <mergeCell ref="BC59:BE59"/>
    <mergeCell ref="Z59:AB59"/>
    <mergeCell ref="AC59:AD59"/>
    <mergeCell ref="AE59:AG59"/>
    <mergeCell ref="AH59:AJ59"/>
    <mergeCell ref="AK59:AL59"/>
    <mergeCell ref="AM59:AO59"/>
    <mergeCell ref="GL58:GN58"/>
    <mergeCell ref="GO58:GP58"/>
    <mergeCell ref="GQ58:GS58"/>
    <mergeCell ref="GT58:GV58"/>
    <mergeCell ref="A59:D59"/>
    <mergeCell ref="M59:N59"/>
    <mergeCell ref="O59:Q59"/>
    <mergeCell ref="R59:T59"/>
    <mergeCell ref="U59:V59"/>
    <mergeCell ref="W59:Y59"/>
    <mergeCell ref="FV58:FX58"/>
    <mergeCell ref="FY58:FZ58"/>
    <mergeCell ref="GA58:GC58"/>
    <mergeCell ref="GD58:GF58"/>
    <mergeCell ref="GG58:GH58"/>
    <mergeCell ref="GI58:GK58"/>
    <mergeCell ref="FF58:FH58"/>
    <mergeCell ref="FI58:FJ58"/>
    <mergeCell ref="FK58:FM58"/>
    <mergeCell ref="FN58:FP58"/>
    <mergeCell ref="FQ58:FR58"/>
    <mergeCell ref="FS58:FU58"/>
    <mergeCell ref="EP58:ER58"/>
    <mergeCell ref="ES58:ET58"/>
    <mergeCell ref="EU58:EW58"/>
    <mergeCell ref="EX58:EZ58"/>
    <mergeCell ref="FA58:FB58"/>
    <mergeCell ref="FC58:FE58"/>
    <mergeCell ref="DZ58:EB58"/>
    <mergeCell ref="EC58:ED58"/>
    <mergeCell ref="EE58:EG58"/>
    <mergeCell ref="EH58:EJ58"/>
    <mergeCell ref="EK58:EL58"/>
    <mergeCell ref="EM58:EO58"/>
    <mergeCell ref="DJ58:DL58"/>
    <mergeCell ref="DM58:DN58"/>
    <mergeCell ref="DO58:DQ58"/>
    <mergeCell ref="DR58:DT58"/>
    <mergeCell ref="DU58:DV58"/>
    <mergeCell ref="DW58:DY58"/>
    <mergeCell ref="CT58:CV58"/>
    <mergeCell ref="CW58:CX58"/>
    <mergeCell ref="CY58:DA58"/>
    <mergeCell ref="DB58:DD58"/>
    <mergeCell ref="DE58:DF58"/>
    <mergeCell ref="DG58:DI58"/>
    <mergeCell ref="CD58:CF58"/>
    <mergeCell ref="CG58:CH58"/>
    <mergeCell ref="CI58:CK58"/>
    <mergeCell ref="CL58:CN58"/>
    <mergeCell ref="CO58:CP58"/>
    <mergeCell ref="CQ58:CS58"/>
    <mergeCell ref="BN58:BP58"/>
    <mergeCell ref="BQ58:BR58"/>
    <mergeCell ref="BS58:BU58"/>
    <mergeCell ref="BV58:BX58"/>
    <mergeCell ref="BY58:BZ58"/>
    <mergeCell ref="CA58:CC58"/>
    <mergeCell ref="AX58:AZ58"/>
    <mergeCell ref="BA58:BB58"/>
    <mergeCell ref="BC58:BE58"/>
    <mergeCell ref="BF58:BH58"/>
    <mergeCell ref="BI58:BJ58"/>
    <mergeCell ref="BK58:BM58"/>
    <mergeCell ref="AH58:AJ58"/>
    <mergeCell ref="AK58:AL58"/>
    <mergeCell ref="AM58:AO58"/>
    <mergeCell ref="AP58:AR58"/>
    <mergeCell ref="AS58:AT58"/>
    <mergeCell ref="AU58:AW58"/>
    <mergeCell ref="GT57:GV57"/>
    <mergeCell ref="A58:D58"/>
    <mergeCell ref="M58:N58"/>
    <mergeCell ref="O58:Q58"/>
    <mergeCell ref="R58:T58"/>
    <mergeCell ref="U58:V58"/>
    <mergeCell ref="W58:Y58"/>
    <mergeCell ref="Z58:AB58"/>
    <mergeCell ref="AC58:AD58"/>
    <mergeCell ref="AE58:AG58"/>
    <mergeCell ref="GD57:GF57"/>
    <mergeCell ref="GG57:GH57"/>
    <mergeCell ref="GI57:GK57"/>
    <mergeCell ref="GL57:GN57"/>
    <mergeCell ref="GO57:GP57"/>
    <mergeCell ref="GQ57:GS57"/>
    <mergeCell ref="FN57:FP57"/>
    <mergeCell ref="FQ57:FR57"/>
    <mergeCell ref="FS57:FU57"/>
    <mergeCell ref="FV57:FX57"/>
    <mergeCell ref="FY57:FZ57"/>
    <mergeCell ref="GA57:GC57"/>
    <mergeCell ref="EX57:EZ57"/>
    <mergeCell ref="FA57:FB57"/>
    <mergeCell ref="FC57:FE57"/>
    <mergeCell ref="FF57:FH57"/>
    <mergeCell ref="FI57:FJ57"/>
    <mergeCell ref="FK57:FM57"/>
    <mergeCell ref="EH57:EJ57"/>
    <mergeCell ref="EK57:EL57"/>
    <mergeCell ref="EM57:EO57"/>
    <mergeCell ref="EP57:ER57"/>
    <mergeCell ref="ES57:ET57"/>
    <mergeCell ref="EU57:EW57"/>
    <mergeCell ref="DR57:DT57"/>
    <mergeCell ref="DU57:DV57"/>
    <mergeCell ref="DW57:DY57"/>
    <mergeCell ref="DZ57:EB57"/>
    <mergeCell ref="EC57:ED57"/>
    <mergeCell ref="EE57:EG57"/>
    <mergeCell ref="DB57:DD57"/>
    <mergeCell ref="DE57:DF57"/>
    <mergeCell ref="DG57:DI57"/>
    <mergeCell ref="DJ57:DL57"/>
    <mergeCell ref="DM57:DN57"/>
    <mergeCell ref="DO57:DQ57"/>
    <mergeCell ref="CL57:CN57"/>
    <mergeCell ref="CO57:CP57"/>
    <mergeCell ref="CQ57:CS57"/>
    <mergeCell ref="CT57:CV57"/>
    <mergeCell ref="CW57:CX57"/>
    <mergeCell ref="CY57:DA57"/>
    <mergeCell ref="BV57:BX57"/>
    <mergeCell ref="BY57:BZ57"/>
    <mergeCell ref="CA57:CC57"/>
    <mergeCell ref="CD57:CF57"/>
    <mergeCell ref="CG57:CH57"/>
    <mergeCell ref="CI57:CK57"/>
    <mergeCell ref="BF57:BH57"/>
    <mergeCell ref="BI57:BJ57"/>
    <mergeCell ref="BK57:BM57"/>
    <mergeCell ref="BN57:BP57"/>
    <mergeCell ref="BQ57:BR57"/>
    <mergeCell ref="BS57:BU57"/>
    <mergeCell ref="AP57:AR57"/>
    <mergeCell ref="AS57:AT57"/>
    <mergeCell ref="AU57:AW57"/>
    <mergeCell ref="AX57:AZ57"/>
    <mergeCell ref="BA57:BB57"/>
    <mergeCell ref="BC57:BE57"/>
    <mergeCell ref="Z57:AB57"/>
    <mergeCell ref="AC57:AD57"/>
    <mergeCell ref="AE57:AG57"/>
    <mergeCell ref="AH57:AJ57"/>
    <mergeCell ref="AK57:AL57"/>
    <mergeCell ref="AM57:AO57"/>
    <mergeCell ref="GL56:GN56"/>
    <mergeCell ref="GO56:GP56"/>
    <mergeCell ref="GQ56:GS56"/>
    <mergeCell ref="GT56:GV56"/>
    <mergeCell ref="A57:D57"/>
    <mergeCell ref="M57:N57"/>
    <mergeCell ref="O57:Q57"/>
    <mergeCell ref="R57:T57"/>
    <mergeCell ref="U57:V57"/>
    <mergeCell ref="W57:Y57"/>
    <mergeCell ref="FV56:FX56"/>
    <mergeCell ref="FY56:FZ56"/>
    <mergeCell ref="GA56:GC56"/>
    <mergeCell ref="GD56:GF56"/>
    <mergeCell ref="GG56:GH56"/>
    <mergeCell ref="GI56:GK56"/>
    <mergeCell ref="FF56:FH56"/>
    <mergeCell ref="FI56:FJ56"/>
    <mergeCell ref="FK56:FM56"/>
    <mergeCell ref="FN56:FP56"/>
    <mergeCell ref="FQ56:FR56"/>
    <mergeCell ref="FS56:FU56"/>
    <mergeCell ref="EP56:ER56"/>
    <mergeCell ref="ES56:ET56"/>
    <mergeCell ref="EU56:EW56"/>
    <mergeCell ref="EX56:EZ56"/>
    <mergeCell ref="FA56:FB56"/>
    <mergeCell ref="FC56:FE56"/>
    <mergeCell ref="DZ56:EB56"/>
    <mergeCell ref="EC56:ED56"/>
    <mergeCell ref="EE56:EG56"/>
    <mergeCell ref="EH56:EJ56"/>
    <mergeCell ref="EK56:EL56"/>
    <mergeCell ref="EM56:EO56"/>
    <mergeCell ref="DJ56:DL56"/>
    <mergeCell ref="DM56:DN56"/>
    <mergeCell ref="DO56:DQ56"/>
    <mergeCell ref="DR56:DT56"/>
    <mergeCell ref="DU56:DV56"/>
    <mergeCell ref="DW56:DY56"/>
    <mergeCell ref="CT56:CV56"/>
    <mergeCell ref="CW56:CX56"/>
    <mergeCell ref="CY56:DA56"/>
    <mergeCell ref="DB56:DD56"/>
    <mergeCell ref="DE56:DF56"/>
    <mergeCell ref="DG56:DI56"/>
    <mergeCell ref="CD56:CF56"/>
    <mergeCell ref="CG56:CH56"/>
    <mergeCell ref="CI56:CK56"/>
    <mergeCell ref="CL56:CN56"/>
    <mergeCell ref="CO56:CP56"/>
    <mergeCell ref="CQ56:CS56"/>
    <mergeCell ref="BN56:BP56"/>
    <mergeCell ref="BQ56:BR56"/>
    <mergeCell ref="BS56:BU56"/>
    <mergeCell ref="BV56:BX56"/>
    <mergeCell ref="BY56:BZ56"/>
    <mergeCell ref="CA56:CC56"/>
    <mergeCell ref="AX56:AZ56"/>
    <mergeCell ref="BA56:BB56"/>
    <mergeCell ref="BC56:BE56"/>
    <mergeCell ref="BF56:BH56"/>
    <mergeCell ref="BI56:BJ56"/>
    <mergeCell ref="BK56:BM56"/>
    <mergeCell ref="AH56:AJ56"/>
    <mergeCell ref="AK56:AL56"/>
    <mergeCell ref="AM56:AO56"/>
    <mergeCell ref="AP56:AR56"/>
    <mergeCell ref="AS56:AT56"/>
    <mergeCell ref="AU56:AW56"/>
    <mergeCell ref="GT55:GV55"/>
    <mergeCell ref="A56:D56"/>
    <mergeCell ref="M56:N56"/>
    <mergeCell ref="O56:Q56"/>
    <mergeCell ref="R56:T56"/>
    <mergeCell ref="U56:V56"/>
    <mergeCell ref="W56:Y56"/>
    <mergeCell ref="Z56:AB56"/>
    <mergeCell ref="AC56:AD56"/>
    <mergeCell ref="AE56:AG56"/>
    <mergeCell ref="GD55:GF55"/>
    <mergeCell ref="GG55:GH55"/>
    <mergeCell ref="GI55:GK55"/>
    <mergeCell ref="GL55:GN55"/>
    <mergeCell ref="GO55:GP55"/>
    <mergeCell ref="GQ55:GS55"/>
    <mergeCell ref="FN55:FP55"/>
    <mergeCell ref="FQ55:FR55"/>
    <mergeCell ref="FS55:FU55"/>
    <mergeCell ref="FV55:FX55"/>
    <mergeCell ref="FY55:FZ55"/>
    <mergeCell ref="GA55:GC55"/>
    <mergeCell ref="EX55:EZ55"/>
    <mergeCell ref="FA55:FB55"/>
    <mergeCell ref="FC55:FE55"/>
    <mergeCell ref="FF55:FH55"/>
    <mergeCell ref="FI55:FJ55"/>
    <mergeCell ref="FK55:FM55"/>
    <mergeCell ref="EH55:EJ55"/>
    <mergeCell ref="EK55:EL55"/>
    <mergeCell ref="EM55:EO55"/>
    <mergeCell ref="EP55:ER55"/>
    <mergeCell ref="ES55:ET55"/>
    <mergeCell ref="EU55:EW55"/>
    <mergeCell ref="DR55:DT55"/>
    <mergeCell ref="DU55:DV55"/>
    <mergeCell ref="DW55:DY55"/>
    <mergeCell ref="DZ55:EB55"/>
    <mergeCell ref="EC55:ED55"/>
    <mergeCell ref="EE55:EG55"/>
    <mergeCell ref="DB55:DD55"/>
    <mergeCell ref="DE55:DF55"/>
    <mergeCell ref="DG55:DI55"/>
    <mergeCell ref="DJ55:DL55"/>
    <mergeCell ref="DM55:DN55"/>
    <mergeCell ref="DO55:DQ55"/>
    <mergeCell ref="CL55:CN55"/>
    <mergeCell ref="CO55:CP55"/>
    <mergeCell ref="CQ55:CS55"/>
    <mergeCell ref="CT55:CV55"/>
    <mergeCell ref="CW55:CX55"/>
    <mergeCell ref="CY55:DA55"/>
    <mergeCell ref="BV55:BX55"/>
    <mergeCell ref="BY55:BZ55"/>
    <mergeCell ref="CA55:CC55"/>
    <mergeCell ref="CD55:CF55"/>
    <mergeCell ref="CG55:CH55"/>
    <mergeCell ref="CI55:CK55"/>
    <mergeCell ref="BF55:BH55"/>
    <mergeCell ref="BI55:BJ55"/>
    <mergeCell ref="BK55:BM55"/>
    <mergeCell ref="BN55:BP55"/>
    <mergeCell ref="BQ55:BR55"/>
    <mergeCell ref="BS55:BU55"/>
    <mergeCell ref="AP55:AR55"/>
    <mergeCell ref="AS55:AT55"/>
    <mergeCell ref="AU55:AW55"/>
    <mergeCell ref="AX55:AZ55"/>
    <mergeCell ref="BA55:BB55"/>
    <mergeCell ref="BC55:BE55"/>
    <mergeCell ref="Z55:AB55"/>
    <mergeCell ref="AC55:AD55"/>
    <mergeCell ref="AE55:AG55"/>
    <mergeCell ref="AH55:AJ55"/>
    <mergeCell ref="AK55:AL55"/>
    <mergeCell ref="AM55:AO55"/>
    <mergeCell ref="GL54:GN54"/>
    <mergeCell ref="GO54:GP54"/>
    <mergeCell ref="GQ54:GS54"/>
    <mergeCell ref="GT54:GV54"/>
    <mergeCell ref="A55:D55"/>
    <mergeCell ref="M55:N55"/>
    <mergeCell ref="O55:Q55"/>
    <mergeCell ref="R55:T55"/>
    <mergeCell ref="U55:V55"/>
    <mergeCell ref="W55:Y55"/>
    <mergeCell ref="FV54:FX54"/>
    <mergeCell ref="FY54:FZ54"/>
    <mergeCell ref="GA54:GC54"/>
    <mergeCell ref="GD54:GF54"/>
    <mergeCell ref="GG54:GH54"/>
    <mergeCell ref="GI54:GK54"/>
    <mergeCell ref="FF54:FH54"/>
    <mergeCell ref="FI54:FJ54"/>
    <mergeCell ref="FK54:FM54"/>
    <mergeCell ref="FN54:FP54"/>
    <mergeCell ref="FQ54:FR54"/>
    <mergeCell ref="FS54:FU54"/>
    <mergeCell ref="EP54:ER54"/>
    <mergeCell ref="ES54:ET54"/>
    <mergeCell ref="EU54:EW54"/>
    <mergeCell ref="EX54:EZ54"/>
    <mergeCell ref="FA54:FB54"/>
    <mergeCell ref="FC54:FE54"/>
    <mergeCell ref="DZ54:EB54"/>
    <mergeCell ref="EC54:ED54"/>
    <mergeCell ref="EE54:EG54"/>
    <mergeCell ref="EH54:EJ54"/>
    <mergeCell ref="EK54:EL54"/>
    <mergeCell ref="EM54:EO54"/>
    <mergeCell ref="DJ54:DL54"/>
    <mergeCell ref="DM54:DN54"/>
    <mergeCell ref="DO54:DQ54"/>
    <mergeCell ref="DR54:DT54"/>
    <mergeCell ref="DU54:DV54"/>
    <mergeCell ref="DW54:DY54"/>
    <mergeCell ref="CT54:CV54"/>
    <mergeCell ref="CW54:CX54"/>
    <mergeCell ref="CY54:DA54"/>
    <mergeCell ref="DB54:DD54"/>
    <mergeCell ref="DE54:DF54"/>
    <mergeCell ref="DG54:DI54"/>
    <mergeCell ref="CD54:CF54"/>
    <mergeCell ref="CG54:CH54"/>
    <mergeCell ref="CI54:CK54"/>
    <mergeCell ref="CL54:CN54"/>
    <mergeCell ref="CO54:CP54"/>
    <mergeCell ref="CQ54:CS54"/>
    <mergeCell ref="BN54:BP54"/>
    <mergeCell ref="BQ54:BR54"/>
    <mergeCell ref="BS54:BU54"/>
    <mergeCell ref="BV54:BX54"/>
    <mergeCell ref="BY54:BZ54"/>
    <mergeCell ref="CA54:CC54"/>
    <mergeCell ref="AX54:AZ54"/>
    <mergeCell ref="BA54:BB54"/>
    <mergeCell ref="BC54:BE54"/>
    <mergeCell ref="BF54:BH54"/>
    <mergeCell ref="BI54:BJ54"/>
    <mergeCell ref="BK54:BM54"/>
    <mergeCell ref="AH54:AJ54"/>
    <mergeCell ref="AK54:AL54"/>
    <mergeCell ref="AM54:AO54"/>
    <mergeCell ref="AP54:AR54"/>
    <mergeCell ref="AS54:AT54"/>
    <mergeCell ref="AU54:AW54"/>
    <mergeCell ref="GT53:GV53"/>
    <mergeCell ref="A54:D54"/>
    <mergeCell ref="M54:N54"/>
    <mergeCell ref="O54:Q54"/>
    <mergeCell ref="R54:T54"/>
    <mergeCell ref="U54:V54"/>
    <mergeCell ref="W54:Y54"/>
    <mergeCell ref="Z54:AB54"/>
    <mergeCell ref="AC54:AD54"/>
    <mergeCell ref="AE54:AG54"/>
    <mergeCell ref="GD53:GF53"/>
    <mergeCell ref="GG53:GH53"/>
    <mergeCell ref="GI53:GK53"/>
    <mergeCell ref="GL53:GN53"/>
    <mergeCell ref="GO53:GP53"/>
    <mergeCell ref="GQ53:GS53"/>
    <mergeCell ref="FN53:FP53"/>
    <mergeCell ref="FQ53:FR53"/>
    <mergeCell ref="FS53:FU53"/>
    <mergeCell ref="FV53:FX53"/>
    <mergeCell ref="FY53:FZ53"/>
    <mergeCell ref="GA53:GC53"/>
    <mergeCell ref="EX53:EZ53"/>
    <mergeCell ref="FA53:FB53"/>
    <mergeCell ref="FC53:FE53"/>
    <mergeCell ref="FF53:FH53"/>
    <mergeCell ref="FI53:FJ53"/>
    <mergeCell ref="FK53:FM53"/>
    <mergeCell ref="EH53:EJ53"/>
    <mergeCell ref="EK53:EL53"/>
    <mergeCell ref="EM53:EO53"/>
    <mergeCell ref="EP53:ER53"/>
    <mergeCell ref="ES53:ET53"/>
    <mergeCell ref="EU53:EW53"/>
    <mergeCell ref="DR53:DT53"/>
    <mergeCell ref="DU53:DV53"/>
    <mergeCell ref="DW53:DY53"/>
    <mergeCell ref="DZ53:EB53"/>
    <mergeCell ref="EC53:ED53"/>
    <mergeCell ref="EE53:EG53"/>
    <mergeCell ref="DB53:DD53"/>
    <mergeCell ref="DE53:DF53"/>
    <mergeCell ref="DG53:DI53"/>
    <mergeCell ref="DJ53:DL53"/>
    <mergeCell ref="DM53:DN53"/>
    <mergeCell ref="DO53:DQ53"/>
    <mergeCell ref="CL53:CN53"/>
    <mergeCell ref="CO53:CP53"/>
    <mergeCell ref="CQ53:CS53"/>
    <mergeCell ref="CT53:CV53"/>
    <mergeCell ref="CW53:CX53"/>
    <mergeCell ref="CY53:DA53"/>
    <mergeCell ref="BV53:BX53"/>
    <mergeCell ref="BY53:BZ53"/>
    <mergeCell ref="CA53:CC53"/>
    <mergeCell ref="CD53:CF53"/>
    <mergeCell ref="CG53:CH53"/>
    <mergeCell ref="CI53:CK53"/>
    <mergeCell ref="BF53:BH53"/>
    <mergeCell ref="BI53:BJ53"/>
    <mergeCell ref="BK53:BM53"/>
    <mergeCell ref="BN53:BP53"/>
    <mergeCell ref="BQ53:BR53"/>
    <mergeCell ref="BS53:BU53"/>
    <mergeCell ref="AP53:AR53"/>
    <mergeCell ref="AS53:AT53"/>
    <mergeCell ref="AU53:AW53"/>
    <mergeCell ref="AX53:AZ53"/>
    <mergeCell ref="BA53:BB53"/>
    <mergeCell ref="BC53:BE53"/>
    <mergeCell ref="Z53:AB53"/>
    <mergeCell ref="AC53:AD53"/>
    <mergeCell ref="AE53:AG53"/>
    <mergeCell ref="AH53:AJ53"/>
    <mergeCell ref="AK53:AL53"/>
    <mergeCell ref="AM53:AO53"/>
    <mergeCell ref="GL52:GN52"/>
    <mergeCell ref="GO52:GP52"/>
    <mergeCell ref="GQ52:GS52"/>
    <mergeCell ref="GT52:GV52"/>
    <mergeCell ref="A53:D53"/>
    <mergeCell ref="M53:N53"/>
    <mergeCell ref="O53:Q53"/>
    <mergeCell ref="R53:T53"/>
    <mergeCell ref="U53:V53"/>
    <mergeCell ref="W53:Y53"/>
    <mergeCell ref="FV52:FX52"/>
    <mergeCell ref="FY52:FZ52"/>
    <mergeCell ref="GA52:GC52"/>
    <mergeCell ref="GD52:GF52"/>
    <mergeCell ref="GG52:GH52"/>
    <mergeCell ref="GI52:GK52"/>
    <mergeCell ref="FF52:FH52"/>
    <mergeCell ref="FI52:FJ52"/>
    <mergeCell ref="FK52:FM52"/>
    <mergeCell ref="FN52:FP52"/>
    <mergeCell ref="FQ52:FR52"/>
    <mergeCell ref="FS52:FU52"/>
    <mergeCell ref="EP52:ER52"/>
    <mergeCell ref="ES52:ET52"/>
    <mergeCell ref="EU52:EW52"/>
    <mergeCell ref="EX52:EZ52"/>
    <mergeCell ref="FA52:FB52"/>
    <mergeCell ref="FC52:FE52"/>
    <mergeCell ref="DZ52:EB52"/>
    <mergeCell ref="EC52:ED52"/>
    <mergeCell ref="EE52:EG52"/>
    <mergeCell ref="EH52:EJ52"/>
    <mergeCell ref="EK52:EL52"/>
    <mergeCell ref="EM52:EO52"/>
    <mergeCell ref="DJ52:DL52"/>
    <mergeCell ref="DM52:DN52"/>
    <mergeCell ref="DO52:DQ52"/>
    <mergeCell ref="DR52:DT52"/>
    <mergeCell ref="DU52:DV52"/>
    <mergeCell ref="DW52:DY52"/>
    <mergeCell ref="CT52:CV52"/>
    <mergeCell ref="CW52:CX52"/>
    <mergeCell ref="CY52:DA52"/>
    <mergeCell ref="DB52:DD52"/>
    <mergeCell ref="DE52:DF52"/>
    <mergeCell ref="DG52:DI52"/>
    <mergeCell ref="CD52:CF52"/>
    <mergeCell ref="CG52:CH52"/>
    <mergeCell ref="CI52:CK52"/>
    <mergeCell ref="CL52:CN52"/>
    <mergeCell ref="CO52:CP52"/>
    <mergeCell ref="CQ52:CS52"/>
    <mergeCell ref="BN52:BP52"/>
    <mergeCell ref="BQ52:BR52"/>
    <mergeCell ref="BS52:BU52"/>
    <mergeCell ref="BV52:BX52"/>
    <mergeCell ref="BY52:BZ52"/>
    <mergeCell ref="CA52:CC52"/>
    <mergeCell ref="AX52:AZ52"/>
    <mergeCell ref="BA52:BB52"/>
    <mergeCell ref="BC52:BE52"/>
    <mergeCell ref="BF52:BH52"/>
    <mergeCell ref="BI52:BJ52"/>
    <mergeCell ref="BK52:BM52"/>
    <mergeCell ref="AH52:AJ52"/>
    <mergeCell ref="AK52:AL52"/>
    <mergeCell ref="AM52:AO52"/>
    <mergeCell ref="AP52:AR52"/>
    <mergeCell ref="AS52:AT52"/>
    <mergeCell ref="AU52:AW52"/>
    <mergeCell ref="GT51:GV51"/>
    <mergeCell ref="A52:D52"/>
    <mergeCell ref="M52:N52"/>
    <mergeCell ref="O52:Q52"/>
    <mergeCell ref="R52:T52"/>
    <mergeCell ref="U52:V52"/>
    <mergeCell ref="W52:Y52"/>
    <mergeCell ref="Z52:AB52"/>
    <mergeCell ref="AC52:AD52"/>
    <mergeCell ref="AE52:AG52"/>
    <mergeCell ref="GD51:GF51"/>
    <mergeCell ref="GG51:GH51"/>
    <mergeCell ref="GI51:GK51"/>
    <mergeCell ref="GL51:GN51"/>
    <mergeCell ref="GO51:GP51"/>
    <mergeCell ref="GQ51:GS51"/>
    <mergeCell ref="FN51:FP51"/>
    <mergeCell ref="FQ51:FR51"/>
    <mergeCell ref="FS51:FU51"/>
    <mergeCell ref="FV51:FX51"/>
    <mergeCell ref="FY51:FZ51"/>
    <mergeCell ref="GA51:GC51"/>
    <mergeCell ref="EX51:EZ51"/>
    <mergeCell ref="FA51:FB51"/>
    <mergeCell ref="FC51:FE51"/>
    <mergeCell ref="FF51:FH51"/>
    <mergeCell ref="FI51:FJ51"/>
    <mergeCell ref="FK51:FM51"/>
    <mergeCell ref="EH51:EJ51"/>
    <mergeCell ref="EK51:EL51"/>
    <mergeCell ref="EM51:EO51"/>
    <mergeCell ref="EP51:ER51"/>
    <mergeCell ref="ES51:ET51"/>
    <mergeCell ref="EU51:EW51"/>
    <mergeCell ref="DR51:DT51"/>
    <mergeCell ref="DU51:DV51"/>
    <mergeCell ref="DW51:DY51"/>
    <mergeCell ref="DZ51:EB51"/>
    <mergeCell ref="EC51:ED51"/>
    <mergeCell ref="EE51:EG51"/>
    <mergeCell ref="DB51:DD51"/>
    <mergeCell ref="DE51:DF51"/>
    <mergeCell ref="DG51:DI51"/>
    <mergeCell ref="DJ51:DL51"/>
    <mergeCell ref="DM51:DN51"/>
    <mergeCell ref="DO51:DQ51"/>
    <mergeCell ref="CL51:CN51"/>
    <mergeCell ref="CO51:CP51"/>
    <mergeCell ref="CQ51:CS51"/>
    <mergeCell ref="CT51:CV51"/>
    <mergeCell ref="CW51:CX51"/>
    <mergeCell ref="CY51:DA51"/>
    <mergeCell ref="BV51:BX51"/>
    <mergeCell ref="BY51:BZ51"/>
    <mergeCell ref="CA51:CC51"/>
    <mergeCell ref="CD51:CF51"/>
    <mergeCell ref="CG51:CH51"/>
    <mergeCell ref="CI51:CK51"/>
    <mergeCell ref="BF51:BH51"/>
    <mergeCell ref="BI51:BJ51"/>
    <mergeCell ref="BK51:BM51"/>
    <mergeCell ref="BN51:BP51"/>
    <mergeCell ref="BQ51:BR51"/>
    <mergeCell ref="BS51:BU51"/>
    <mergeCell ref="AP51:AR51"/>
    <mergeCell ref="AS51:AT51"/>
    <mergeCell ref="AU51:AW51"/>
    <mergeCell ref="AX51:AZ51"/>
    <mergeCell ref="BA51:BB51"/>
    <mergeCell ref="BC51:BE51"/>
    <mergeCell ref="Z51:AB51"/>
    <mergeCell ref="AC51:AD51"/>
    <mergeCell ref="AE51:AG51"/>
    <mergeCell ref="AH51:AJ51"/>
    <mergeCell ref="AK51:AL51"/>
    <mergeCell ref="AM51:AO51"/>
    <mergeCell ref="GL50:GN50"/>
    <mergeCell ref="GO50:GP50"/>
    <mergeCell ref="GQ50:GS50"/>
    <mergeCell ref="GT50:GV50"/>
    <mergeCell ref="A51:D51"/>
    <mergeCell ref="M51:N51"/>
    <mergeCell ref="O51:Q51"/>
    <mergeCell ref="R51:T51"/>
    <mergeCell ref="U51:V51"/>
    <mergeCell ref="W51:Y51"/>
    <mergeCell ref="FV50:FX50"/>
    <mergeCell ref="FY50:FZ50"/>
    <mergeCell ref="GA50:GC50"/>
    <mergeCell ref="GD50:GF50"/>
    <mergeCell ref="GG50:GH50"/>
    <mergeCell ref="GI50:GK50"/>
    <mergeCell ref="FF50:FH50"/>
    <mergeCell ref="FI50:FJ50"/>
    <mergeCell ref="FK50:FM50"/>
    <mergeCell ref="FN50:FP50"/>
    <mergeCell ref="FQ50:FR50"/>
    <mergeCell ref="FS50:FU50"/>
    <mergeCell ref="EP50:ER50"/>
    <mergeCell ref="ES50:ET50"/>
    <mergeCell ref="EU50:EW50"/>
    <mergeCell ref="EX50:EZ50"/>
    <mergeCell ref="FA50:FB50"/>
    <mergeCell ref="FC50:FE50"/>
    <mergeCell ref="DZ50:EB50"/>
    <mergeCell ref="EC50:ED50"/>
    <mergeCell ref="EE50:EG50"/>
    <mergeCell ref="EH50:EJ50"/>
    <mergeCell ref="EK50:EL50"/>
    <mergeCell ref="EM50:EO50"/>
    <mergeCell ref="DJ50:DL50"/>
    <mergeCell ref="DM50:DN50"/>
    <mergeCell ref="DO50:DQ50"/>
    <mergeCell ref="DR50:DT50"/>
    <mergeCell ref="DU50:DV50"/>
    <mergeCell ref="DW50:DY50"/>
    <mergeCell ref="CT50:CV50"/>
    <mergeCell ref="CW50:CX50"/>
    <mergeCell ref="CY50:DA50"/>
    <mergeCell ref="DB50:DD50"/>
    <mergeCell ref="DE50:DF50"/>
    <mergeCell ref="DG50:DI50"/>
    <mergeCell ref="CD50:CF50"/>
    <mergeCell ref="CG50:CH50"/>
    <mergeCell ref="CI50:CK50"/>
    <mergeCell ref="CL50:CN50"/>
    <mergeCell ref="CO50:CP50"/>
    <mergeCell ref="CQ50:CS50"/>
    <mergeCell ref="BN50:BP50"/>
    <mergeCell ref="BQ50:BR50"/>
    <mergeCell ref="BS50:BU50"/>
    <mergeCell ref="BV50:BX50"/>
    <mergeCell ref="BY50:BZ50"/>
    <mergeCell ref="CA50:CC50"/>
    <mergeCell ref="AX50:AZ50"/>
    <mergeCell ref="BA50:BB50"/>
    <mergeCell ref="BC50:BE50"/>
    <mergeCell ref="BF50:BH50"/>
    <mergeCell ref="BI50:BJ50"/>
    <mergeCell ref="BK50:BM50"/>
    <mergeCell ref="AH50:AJ50"/>
    <mergeCell ref="AK50:AL50"/>
    <mergeCell ref="AM50:AO50"/>
    <mergeCell ref="AP50:AR50"/>
    <mergeCell ref="AS50:AT50"/>
    <mergeCell ref="AU50:AW50"/>
    <mergeCell ref="GT49:GV49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GD49:GF49"/>
    <mergeCell ref="GG49:GH49"/>
    <mergeCell ref="GI49:GK49"/>
    <mergeCell ref="GL49:GN49"/>
    <mergeCell ref="GO49:GP49"/>
    <mergeCell ref="GQ49:GS49"/>
    <mergeCell ref="FN49:FP49"/>
    <mergeCell ref="FQ49:FR49"/>
    <mergeCell ref="FS49:FU49"/>
    <mergeCell ref="FV49:FX49"/>
    <mergeCell ref="FY49:FZ49"/>
    <mergeCell ref="GA49:GC49"/>
    <mergeCell ref="EX49:EZ49"/>
    <mergeCell ref="FA49:FB49"/>
    <mergeCell ref="FC49:FE49"/>
    <mergeCell ref="FF49:FH49"/>
    <mergeCell ref="FI49:FJ49"/>
    <mergeCell ref="FK49:FM49"/>
    <mergeCell ref="EH49:EJ49"/>
    <mergeCell ref="EK49:EL49"/>
    <mergeCell ref="EM49:EO49"/>
    <mergeCell ref="EP49:ER49"/>
    <mergeCell ref="ES49:ET49"/>
    <mergeCell ref="EU49:EW49"/>
    <mergeCell ref="DR49:DT49"/>
    <mergeCell ref="DU49:DV49"/>
    <mergeCell ref="DW49:DY49"/>
    <mergeCell ref="DZ49:EB49"/>
    <mergeCell ref="EC49:ED49"/>
    <mergeCell ref="EE49:EG49"/>
    <mergeCell ref="DB49:DD49"/>
    <mergeCell ref="DE49:DF49"/>
    <mergeCell ref="DG49:DI49"/>
    <mergeCell ref="DJ49:DL49"/>
    <mergeCell ref="DM49:DN49"/>
    <mergeCell ref="DO49:DQ49"/>
    <mergeCell ref="CL49:CN49"/>
    <mergeCell ref="CO49:CP49"/>
    <mergeCell ref="CQ49:CS49"/>
    <mergeCell ref="CT49:CV49"/>
    <mergeCell ref="CW49:CX49"/>
    <mergeCell ref="CY49:DA49"/>
    <mergeCell ref="BV49:BX49"/>
    <mergeCell ref="BY49:BZ49"/>
    <mergeCell ref="CA49:CC49"/>
    <mergeCell ref="CD49:CF49"/>
    <mergeCell ref="CG49:CH49"/>
    <mergeCell ref="CI49:CK49"/>
    <mergeCell ref="BF49:BH49"/>
    <mergeCell ref="BI49:BJ49"/>
    <mergeCell ref="BK49:BM49"/>
    <mergeCell ref="BN49:BP49"/>
    <mergeCell ref="BQ49:BR49"/>
    <mergeCell ref="BS49:BU49"/>
    <mergeCell ref="AP49:AR49"/>
    <mergeCell ref="AS49:AT49"/>
    <mergeCell ref="AU49:AW49"/>
    <mergeCell ref="AX49:AZ49"/>
    <mergeCell ref="BA49:BB49"/>
    <mergeCell ref="BC49:BE49"/>
    <mergeCell ref="Z49:AB49"/>
    <mergeCell ref="AC49:AD49"/>
    <mergeCell ref="AE49:AG49"/>
    <mergeCell ref="AH49:AJ49"/>
    <mergeCell ref="AK49:AL49"/>
    <mergeCell ref="AM49:AO49"/>
    <mergeCell ref="GL48:GN48"/>
    <mergeCell ref="GO48:GP48"/>
    <mergeCell ref="GQ48:GS48"/>
    <mergeCell ref="GT48:GV48"/>
    <mergeCell ref="A49:D49"/>
    <mergeCell ref="M49:N49"/>
    <mergeCell ref="O49:Q49"/>
    <mergeCell ref="R49:T49"/>
    <mergeCell ref="U49:V49"/>
    <mergeCell ref="W49:Y49"/>
    <mergeCell ref="FV48:FX48"/>
    <mergeCell ref="FY48:FZ48"/>
    <mergeCell ref="GA48:GC48"/>
    <mergeCell ref="GD48:GF48"/>
    <mergeCell ref="GG48:GH48"/>
    <mergeCell ref="GI48:GK48"/>
    <mergeCell ref="FF48:FH48"/>
    <mergeCell ref="FI48:FJ48"/>
    <mergeCell ref="FK48:FM48"/>
    <mergeCell ref="FN48:FP48"/>
    <mergeCell ref="FQ48:FR48"/>
    <mergeCell ref="FS48:FU48"/>
    <mergeCell ref="EP48:ER48"/>
    <mergeCell ref="ES48:ET48"/>
    <mergeCell ref="EU48:EW48"/>
    <mergeCell ref="EX48:EZ48"/>
    <mergeCell ref="FA48:FB48"/>
    <mergeCell ref="FC48:FE48"/>
    <mergeCell ref="DZ48:EB48"/>
    <mergeCell ref="EC48:ED48"/>
    <mergeCell ref="EE48:EG48"/>
    <mergeCell ref="EH48:EJ48"/>
    <mergeCell ref="EK48:EL48"/>
    <mergeCell ref="EM48:EO48"/>
    <mergeCell ref="DJ48:DL48"/>
    <mergeCell ref="DM48:DN48"/>
    <mergeCell ref="DO48:DQ48"/>
    <mergeCell ref="DR48:DT48"/>
    <mergeCell ref="DU48:DV48"/>
    <mergeCell ref="DW48:DY48"/>
    <mergeCell ref="CT48:CV48"/>
    <mergeCell ref="CW48:CX48"/>
    <mergeCell ref="CY48:DA48"/>
    <mergeCell ref="DB48:DD48"/>
    <mergeCell ref="DE48:DF48"/>
    <mergeCell ref="DG48:DI48"/>
    <mergeCell ref="CD48:CF48"/>
    <mergeCell ref="CG48:CH48"/>
    <mergeCell ref="CI48:CK48"/>
    <mergeCell ref="CL48:CN48"/>
    <mergeCell ref="CO48:CP48"/>
    <mergeCell ref="CQ48:CS48"/>
    <mergeCell ref="BN48:BP48"/>
    <mergeCell ref="BQ48:BR48"/>
    <mergeCell ref="BS48:BU48"/>
    <mergeCell ref="BV48:BX48"/>
    <mergeCell ref="BY48:BZ48"/>
    <mergeCell ref="CA48:CC48"/>
    <mergeCell ref="AX48:AZ48"/>
    <mergeCell ref="BA48:BB48"/>
    <mergeCell ref="BC48:BE48"/>
    <mergeCell ref="BF48:BH48"/>
    <mergeCell ref="BI48:BJ48"/>
    <mergeCell ref="BK48:BM48"/>
    <mergeCell ref="AH48:AJ48"/>
    <mergeCell ref="AK48:AL48"/>
    <mergeCell ref="AM48:AO48"/>
    <mergeCell ref="AP48:AR48"/>
    <mergeCell ref="AS48:AT48"/>
    <mergeCell ref="AU48:AW48"/>
    <mergeCell ref="GT47:GV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GD47:GF47"/>
    <mergeCell ref="GG47:GH47"/>
    <mergeCell ref="GI47:GK47"/>
    <mergeCell ref="GL47:GN47"/>
    <mergeCell ref="GO47:GP47"/>
    <mergeCell ref="GQ47:GS47"/>
    <mergeCell ref="FN47:FP47"/>
    <mergeCell ref="FQ47:FR47"/>
    <mergeCell ref="FS47:FU47"/>
    <mergeCell ref="FV47:FX47"/>
    <mergeCell ref="FY47:FZ47"/>
    <mergeCell ref="GA47:GC47"/>
    <mergeCell ref="EX47:EZ47"/>
    <mergeCell ref="FA47:FB47"/>
    <mergeCell ref="FC47:FE47"/>
    <mergeCell ref="FF47:FH47"/>
    <mergeCell ref="FI47:FJ47"/>
    <mergeCell ref="FK47:FM47"/>
    <mergeCell ref="EH47:EJ47"/>
    <mergeCell ref="EK47:EL47"/>
    <mergeCell ref="EM47:EO47"/>
    <mergeCell ref="EP47:ER47"/>
    <mergeCell ref="ES47:ET47"/>
    <mergeCell ref="EU47:EW47"/>
    <mergeCell ref="DR47:DT47"/>
    <mergeCell ref="DU47:DV47"/>
    <mergeCell ref="DW47:DY47"/>
    <mergeCell ref="DZ47:EB47"/>
    <mergeCell ref="EC47:ED47"/>
    <mergeCell ref="EE47:EG47"/>
    <mergeCell ref="DB47:DD47"/>
    <mergeCell ref="DE47:DF47"/>
    <mergeCell ref="DG47:DI47"/>
    <mergeCell ref="DJ47:DL47"/>
    <mergeCell ref="DM47:DN47"/>
    <mergeCell ref="DO47:DQ47"/>
    <mergeCell ref="CL47:CN47"/>
    <mergeCell ref="CO47:CP47"/>
    <mergeCell ref="CQ47:CS47"/>
    <mergeCell ref="CT47:CV47"/>
    <mergeCell ref="CW47:CX47"/>
    <mergeCell ref="CY47:DA47"/>
    <mergeCell ref="BV47:BX47"/>
    <mergeCell ref="BY47:BZ47"/>
    <mergeCell ref="CA47:CC47"/>
    <mergeCell ref="CD47:CF47"/>
    <mergeCell ref="CG47:CH47"/>
    <mergeCell ref="CI47:CK47"/>
    <mergeCell ref="BF47:BH47"/>
    <mergeCell ref="BI47:BJ47"/>
    <mergeCell ref="BK47:BM47"/>
    <mergeCell ref="BN47:BP47"/>
    <mergeCell ref="BQ47:BR47"/>
    <mergeCell ref="BS47:BU47"/>
    <mergeCell ref="AP47:AR47"/>
    <mergeCell ref="AS47:AT47"/>
    <mergeCell ref="AU47:AW47"/>
    <mergeCell ref="AX47:AZ47"/>
    <mergeCell ref="BA47:BB47"/>
    <mergeCell ref="BC47:BE47"/>
    <mergeCell ref="Z47:AB47"/>
    <mergeCell ref="AC47:AD47"/>
    <mergeCell ref="AE47:AG47"/>
    <mergeCell ref="AH47:AJ47"/>
    <mergeCell ref="AK47:AL47"/>
    <mergeCell ref="AM47:AO47"/>
    <mergeCell ref="GL46:GN46"/>
    <mergeCell ref="GO46:GP46"/>
    <mergeCell ref="GQ46:GS46"/>
    <mergeCell ref="GT46:GV46"/>
    <mergeCell ref="A47:D47"/>
    <mergeCell ref="M47:N47"/>
    <mergeCell ref="O47:Q47"/>
    <mergeCell ref="R47:T47"/>
    <mergeCell ref="U47:V47"/>
    <mergeCell ref="W47:Y47"/>
    <mergeCell ref="FV46:FX46"/>
    <mergeCell ref="FY46:FZ46"/>
    <mergeCell ref="GA46:GC46"/>
    <mergeCell ref="GD46:GF46"/>
    <mergeCell ref="GG46:GH46"/>
    <mergeCell ref="GI46:GK46"/>
    <mergeCell ref="FF46:FH46"/>
    <mergeCell ref="FI46:FJ46"/>
    <mergeCell ref="FK46:FM46"/>
    <mergeCell ref="FN46:FP46"/>
    <mergeCell ref="FQ46:FR46"/>
    <mergeCell ref="FS46:FU46"/>
    <mergeCell ref="EP46:ER46"/>
    <mergeCell ref="ES46:ET46"/>
    <mergeCell ref="EU46:EW46"/>
    <mergeCell ref="EX46:EZ46"/>
    <mergeCell ref="FA46:FB46"/>
    <mergeCell ref="FC46:FE46"/>
    <mergeCell ref="DZ46:EB46"/>
    <mergeCell ref="EC46:ED46"/>
    <mergeCell ref="EE46:EG46"/>
    <mergeCell ref="EH46:EJ46"/>
    <mergeCell ref="EK46:EL46"/>
    <mergeCell ref="EM46:EO46"/>
    <mergeCell ref="DJ46:DL46"/>
    <mergeCell ref="DM46:DN46"/>
    <mergeCell ref="DO46:DQ46"/>
    <mergeCell ref="DR46:DT46"/>
    <mergeCell ref="DU46:DV46"/>
    <mergeCell ref="DW46:DY46"/>
    <mergeCell ref="CT46:CV46"/>
    <mergeCell ref="CW46:CX46"/>
    <mergeCell ref="CY46:DA46"/>
    <mergeCell ref="DB46:DD46"/>
    <mergeCell ref="DE46:DF46"/>
    <mergeCell ref="DG46:DI46"/>
    <mergeCell ref="CD46:CF46"/>
    <mergeCell ref="CG46:CH46"/>
    <mergeCell ref="CI46:CK46"/>
    <mergeCell ref="CL46:CN46"/>
    <mergeCell ref="CO46:CP46"/>
    <mergeCell ref="CQ46:CS46"/>
    <mergeCell ref="BN46:BP46"/>
    <mergeCell ref="BQ46:BR46"/>
    <mergeCell ref="BS46:BU46"/>
    <mergeCell ref="BV46:BX46"/>
    <mergeCell ref="BY46:BZ46"/>
    <mergeCell ref="CA46:CC46"/>
    <mergeCell ref="AX46:AZ46"/>
    <mergeCell ref="BA46:BB46"/>
    <mergeCell ref="BC46:BE46"/>
    <mergeCell ref="BF46:BH46"/>
    <mergeCell ref="BI46:BJ46"/>
    <mergeCell ref="BK46:BM46"/>
    <mergeCell ref="AH46:AJ46"/>
    <mergeCell ref="AK46:AL46"/>
    <mergeCell ref="AM46:AO46"/>
    <mergeCell ref="AP46:AR46"/>
    <mergeCell ref="AS46:AT46"/>
    <mergeCell ref="AU46:AW46"/>
    <mergeCell ref="GT45:GV45"/>
    <mergeCell ref="A46:D46"/>
    <mergeCell ref="M46:N46"/>
    <mergeCell ref="O46:Q46"/>
    <mergeCell ref="R46:T46"/>
    <mergeCell ref="U46:V46"/>
    <mergeCell ref="W46:Y46"/>
    <mergeCell ref="Z46:AB46"/>
    <mergeCell ref="AC46:AD46"/>
    <mergeCell ref="AE46:AG46"/>
    <mergeCell ref="GD45:GF45"/>
    <mergeCell ref="GG45:GH45"/>
    <mergeCell ref="GI45:GK45"/>
    <mergeCell ref="GL45:GN45"/>
    <mergeCell ref="GO45:GP45"/>
    <mergeCell ref="GQ45:GS45"/>
    <mergeCell ref="FN45:FP45"/>
    <mergeCell ref="FQ45:FR45"/>
    <mergeCell ref="FS45:FU45"/>
    <mergeCell ref="FV45:FX45"/>
    <mergeCell ref="FY45:FZ45"/>
    <mergeCell ref="GA45:GC45"/>
    <mergeCell ref="EX45:EZ45"/>
    <mergeCell ref="FA45:FB45"/>
    <mergeCell ref="FC45:FE45"/>
    <mergeCell ref="FF45:FH45"/>
    <mergeCell ref="FI45:FJ45"/>
    <mergeCell ref="FK45:FM45"/>
    <mergeCell ref="EH45:EJ45"/>
    <mergeCell ref="EK45:EL45"/>
    <mergeCell ref="EM45:EO45"/>
    <mergeCell ref="EP45:ER45"/>
    <mergeCell ref="ES45:ET45"/>
    <mergeCell ref="EU45:EW45"/>
    <mergeCell ref="DR45:DT45"/>
    <mergeCell ref="DU45:DV45"/>
    <mergeCell ref="DW45:DY45"/>
    <mergeCell ref="DZ45:EB45"/>
    <mergeCell ref="EC45:ED45"/>
    <mergeCell ref="EE45:EG45"/>
    <mergeCell ref="DB45:DD45"/>
    <mergeCell ref="DE45:DF45"/>
    <mergeCell ref="DG45:DI45"/>
    <mergeCell ref="DJ45:DL45"/>
    <mergeCell ref="DM45:DN45"/>
    <mergeCell ref="DO45:DQ45"/>
    <mergeCell ref="CL45:CN45"/>
    <mergeCell ref="CO45:CP45"/>
    <mergeCell ref="CQ45:CS45"/>
    <mergeCell ref="CT45:CV45"/>
    <mergeCell ref="CW45:CX45"/>
    <mergeCell ref="CY45:DA45"/>
    <mergeCell ref="BV45:BX45"/>
    <mergeCell ref="BY45:BZ45"/>
    <mergeCell ref="CA45:CC45"/>
    <mergeCell ref="CD45:CF45"/>
    <mergeCell ref="CG45:CH45"/>
    <mergeCell ref="CI45:CK45"/>
    <mergeCell ref="BF45:BH45"/>
    <mergeCell ref="BI45:BJ45"/>
    <mergeCell ref="BK45:BM45"/>
    <mergeCell ref="BN45:BP45"/>
    <mergeCell ref="BQ45:BR45"/>
    <mergeCell ref="BS45:BU45"/>
    <mergeCell ref="AP45:AR45"/>
    <mergeCell ref="AS45:AT45"/>
    <mergeCell ref="AU45:AW45"/>
    <mergeCell ref="AX45:AZ45"/>
    <mergeCell ref="BA45:BB45"/>
    <mergeCell ref="BC45:BE45"/>
    <mergeCell ref="Z45:AB45"/>
    <mergeCell ref="AC45:AD45"/>
    <mergeCell ref="AE45:AG45"/>
    <mergeCell ref="AH45:AJ45"/>
    <mergeCell ref="AK45:AL45"/>
    <mergeCell ref="AM45:AO45"/>
    <mergeCell ref="GQ43:GS43"/>
    <mergeCell ref="GT43:GV43"/>
    <mergeCell ref="A44:D44"/>
    <mergeCell ref="E44:GV44"/>
    <mergeCell ref="A45:D45"/>
    <mergeCell ref="M45:N45"/>
    <mergeCell ref="O45:Q45"/>
    <mergeCell ref="R45:T45"/>
    <mergeCell ref="U45:V45"/>
    <mergeCell ref="W45:Y45"/>
    <mergeCell ref="GA43:GC43"/>
    <mergeCell ref="GD43:GF43"/>
    <mergeCell ref="GG43:GH43"/>
    <mergeCell ref="GI43:GK43"/>
    <mergeCell ref="GL43:GN43"/>
    <mergeCell ref="GO43:GP43"/>
    <mergeCell ref="FK43:FM43"/>
    <mergeCell ref="FN43:FP43"/>
    <mergeCell ref="FQ43:FR43"/>
    <mergeCell ref="FS43:FU43"/>
    <mergeCell ref="FV43:FX43"/>
    <mergeCell ref="FY43:FZ43"/>
    <mergeCell ref="EU43:EW43"/>
    <mergeCell ref="EX43:EZ43"/>
    <mergeCell ref="FA43:FB43"/>
    <mergeCell ref="FC43:FE43"/>
    <mergeCell ref="FF43:FH43"/>
    <mergeCell ref="FI43:FJ43"/>
    <mergeCell ref="EE43:EG43"/>
    <mergeCell ref="EH43:EJ43"/>
    <mergeCell ref="EK43:EL43"/>
    <mergeCell ref="EM43:EO43"/>
    <mergeCell ref="EP43:ER43"/>
    <mergeCell ref="ES43:ET43"/>
    <mergeCell ref="DO43:DQ43"/>
    <mergeCell ref="DR43:DT43"/>
    <mergeCell ref="DU43:DV43"/>
    <mergeCell ref="DW43:DY43"/>
    <mergeCell ref="DZ43:EB43"/>
    <mergeCell ref="EC43:ED43"/>
    <mergeCell ref="CY43:DA43"/>
    <mergeCell ref="DB43:DD43"/>
    <mergeCell ref="DE43:DF43"/>
    <mergeCell ref="DG43:DI43"/>
    <mergeCell ref="DJ43:DL43"/>
    <mergeCell ref="DM43:DN43"/>
    <mergeCell ref="CI43:CK43"/>
    <mergeCell ref="CL43:CN43"/>
    <mergeCell ref="CO43:CP43"/>
    <mergeCell ref="CQ43:CS43"/>
    <mergeCell ref="CT43:CV43"/>
    <mergeCell ref="CW43:CX43"/>
    <mergeCell ref="BS43:BU43"/>
    <mergeCell ref="BV43:BX43"/>
    <mergeCell ref="BY43:BZ43"/>
    <mergeCell ref="CA43:CC43"/>
    <mergeCell ref="CD43:CF43"/>
    <mergeCell ref="CG43:CH43"/>
    <mergeCell ref="BC43:BE43"/>
    <mergeCell ref="BF43:BH43"/>
    <mergeCell ref="BI43:BJ43"/>
    <mergeCell ref="BK43:BM43"/>
    <mergeCell ref="BN43:BP43"/>
    <mergeCell ref="BQ43:BR43"/>
    <mergeCell ref="AM43:AO43"/>
    <mergeCell ref="AP43:AR43"/>
    <mergeCell ref="AS43:AT43"/>
    <mergeCell ref="AU43:AW43"/>
    <mergeCell ref="AX43:AZ43"/>
    <mergeCell ref="BA43:BB43"/>
    <mergeCell ref="W43:Y43"/>
    <mergeCell ref="Z43:AB43"/>
    <mergeCell ref="AC43:AD43"/>
    <mergeCell ref="AE43:AG43"/>
    <mergeCell ref="AH43:AJ43"/>
    <mergeCell ref="AK43:AL43"/>
    <mergeCell ref="GI42:GK42"/>
    <mergeCell ref="GL42:GN42"/>
    <mergeCell ref="GO42:GP42"/>
    <mergeCell ref="GQ42:GS42"/>
    <mergeCell ref="GT42:GV42"/>
    <mergeCell ref="A43:L43"/>
    <mergeCell ref="M43:N43"/>
    <mergeCell ref="O43:Q43"/>
    <mergeCell ref="R43:T43"/>
    <mergeCell ref="U43:V43"/>
    <mergeCell ref="FS42:FU42"/>
    <mergeCell ref="FV42:FX42"/>
    <mergeCell ref="FY42:FZ42"/>
    <mergeCell ref="GA42:GC42"/>
    <mergeCell ref="GD42:GF42"/>
    <mergeCell ref="GG42:GH42"/>
    <mergeCell ref="FC42:FE42"/>
    <mergeCell ref="FF42:FH42"/>
    <mergeCell ref="FI42:FJ42"/>
    <mergeCell ref="FK42:FM42"/>
    <mergeCell ref="FN42:FP42"/>
    <mergeCell ref="FQ42:FR42"/>
    <mergeCell ref="EM42:EO42"/>
    <mergeCell ref="EP42:ER42"/>
    <mergeCell ref="ES42:ET42"/>
    <mergeCell ref="EU42:EW42"/>
    <mergeCell ref="EX42:EZ42"/>
    <mergeCell ref="FA42:FB42"/>
    <mergeCell ref="DW42:DY42"/>
    <mergeCell ref="DZ42:EB42"/>
    <mergeCell ref="EC42:ED42"/>
    <mergeCell ref="EE42:EG42"/>
    <mergeCell ref="EH42:EJ42"/>
    <mergeCell ref="EK42:EL42"/>
    <mergeCell ref="DG42:DI42"/>
    <mergeCell ref="DJ42:DL42"/>
    <mergeCell ref="DM42:DN42"/>
    <mergeCell ref="DO42:DQ42"/>
    <mergeCell ref="DR42:DT42"/>
    <mergeCell ref="DU42:DV42"/>
    <mergeCell ref="CQ42:CS42"/>
    <mergeCell ref="CT42:CV42"/>
    <mergeCell ref="CW42:CX42"/>
    <mergeCell ref="CY42:DA42"/>
    <mergeCell ref="DB42:DD42"/>
    <mergeCell ref="DE42:DF42"/>
    <mergeCell ref="CA42:CC42"/>
    <mergeCell ref="CD42:CF42"/>
    <mergeCell ref="CG42:CH42"/>
    <mergeCell ref="CI42:CK42"/>
    <mergeCell ref="CL42:CN42"/>
    <mergeCell ref="CO42:CP42"/>
    <mergeCell ref="BK42:BM42"/>
    <mergeCell ref="BN42:BP42"/>
    <mergeCell ref="BQ42:BR42"/>
    <mergeCell ref="BS42:BU42"/>
    <mergeCell ref="BV42:BX42"/>
    <mergeCell ref="BY42:BZ42"/>
    <mergeCell ref="AU42:AW42"/>
    <mergeCell ref="AX42:AZ42"/>
    <mergeCell ref="BA42:BB42"/>
    <mergeCell ref="BC42:BE42"/>
    <mergeCell ref="BF42:BH42"/>
    <mergeCell ref="BI42:BJ42"/>
    <mergeCell ref="AE42:AG42"/>
    <mergeCell ref="AH42:AJ42"/>
    <mergeCell ref="AK42:AL42"/>
    <mergeCell ref="AM42:AO42"/>
    <mergeCell ref="AP42:AR42"/>
    <mergeCell ref="AS42:AT42"/>
    <mergeCell ref="GQ41:GS41"/>
    <mergeCell ref="GT41:GV41"/>
    <mergeCell ref="A42:D42"/>
    <mergeCell ref="M42:N42"/>
    <mergeCell ref="O42:Q42"/>
    <mergeCell ref="R42:T42"/>
    <mergeCell ref="U42:V42"/>
    <mergeCell ref="W42:Y42"/>
    <mergeCell ref="Z42:AB42"/>
    <mergeCell ref="AC42:AD42"/>
    <mergeCell ref="GA41:GC41"/>
    <mergeCell ref="GD41:GF41"/>
    <mergeCell ref="GG41:GH41"/>
    <mergeCell ref="GI41:GK41"/>
    <mergeCell ref="GL41:GN41"/>
    <mergeCell ref="GO41:GP41"/>
    <mergeCell ref="FK41:FM41"/>
    <mergeCell ref="FN41:FP41"/>
    <mergeCell ref="FQ41:FR41"/>
    <mergeCell ref="FS41:FU41"/>
    <mergeCell ref="FV41:FX41"/>
    <mergeCell ref="FY41:FZ41"/>
    <mergeCell ref="EU41:EW41"/>
    <mergeCell ref="EX41:EZ41"/>
    <mergeCell ref="FA41:FB41"/>
    <mergeCell ref="FC41:FE41"/>
    <mergeCell ref="FF41:FH41"/>
    <mergeCell ref="FI41:FJ41"/>
    <mergeCell ref="EE41:EG41"/>
    <mergeCell ref="EH41:EJ41"/>
    <mergeCell ref="EK41:EL41"/>
    <mergeCell ref="EM41:EO41"/>
    <mergeCell ref="EP41:ER41"/>
    <mergeCell ref="ES41:ET41"/>
    <mergeCell ref="DO41:DQ41"/>
    <mergeCell ref="DR41:DT41"/>
    <mergeCell ref="DU41:DV41"/>
    <mergeCell ref="DW41:DY41"/>
    <mergeCell ref="DZ41:EB41"/>
    <mergeCell ref="EC41:ED41"/>
    <mergeCell ref="CY41:DA41"/>
    <mergeCell ref="DB41:DD41"/>
    <mergeCell ref="DE41:DF41"/>
    <mergeCell ref="DG41:DI41"/>
    <mergeCell ref="DJ41:DL41"/>
    <mergeCell ref="DM41:DN41"/>
    <mergeCell ref="CI41:CK41"/>
    <mergeCell ref="CL41:CN41"/>
    <mergeCell ref="CO41:CP41"/>
    <mergeCell ref="CQ41:CS41"/>
    <mergeCell ref="CT41:CV41"/>
    <mergeCell ref="CW41:CX41"/>
    <mergeCell ref="BS41:BU41"/>
    <mergeCell ref="BV41:BX41"/>
    <mergeCell ref="BY41:BZ41"/>
    <mergeCell ref="CA41:CC41"/>
    <mergeCell ref="CD41:CF41"/>
    <mergeCell ref="CG41:CH41"/>
    <mergeCell ref="BC41:BE41"/>
    <mergeCell ref="BF41:BH41"/>
    <mergeCell ref="BI41:BJ41"/>
    <mergeCell ref="BK41:BM41"/>
    <mergeCell ref="BN41:BP41"/>
    <mergeCell ref="BQ41:BR41"/>
    <mergeCell ref="AM41:AO41"/>
    <mergeCell ref="AP41:AR41"/>
    <mergeCell ref="AS41:AT41"/>
    <mergeCell ref="AU41:AW41"/>
    <mergeCell ref="AX41:AZ41"/>
    <mergeCell ref="BA41:BB41"/>
    <mergeCell ref="W41:Y41"/>
    <mergeCell ref="Z41:AB41"/>
    <mergeCell ref="AC41:AD41"/>
    <mergeCell ref="AE41:AG41"/>
    <mergeCell ref="AH41:AJ41"/>
    <mergeCell ref="AK41:AL41"/>
    <mergeCell ref="GI40:GK40"/>
    <mergeCell ref="GL40:GN40"/>
    <mergeCell ref="GO40:GP40"/>
    <mergeCell ref="GQ40:GS40"/>
    <mergeCell ref="GT40:GV40"/>
    <mergeCell ref="DO40:DQ40"/>
    <mergeCell ref="DR40:DT40"/>
    <mergeCell ref="DU40:DV40"/>
    <mergeCell ref="CQ40:CS40"/>
    <mergeCell ref="CT40:CV40"/>
    <mergeCell ref="CW40:CX40"/>
    <mergeCell ref="CY40:DA40"/>
    <mergeCell ref="DB40:DD40"/>
    <mergeCell ref="DE40:DF40"/>
    <mergeCell ref="CA40:CC40"/>
    <mergeCell ref="CD40:CF40"/>
    <mergeCell ref="CG40:CH40"/>
    <mergeCell ref="CI40:CK40"/>
    <mergeCell ref="CL40:CN40"/>
    <mergeCell ref="CO40:CP40"/>
    <mergeCell ref="A41:D41"/>
    <mergeCell ref="M41:N41"/>
    <mergeCell ref="O41:Q41"/>
    <mergeCell ref="R41:T41"/>
    <mergeCell ref="U41:V41"/>
    <mergeCell ref="FS40:FU40"/>
    <mergeCell ref="FV40:FX40"/>
    <mergeCell ref="FY40:FZ40"/>
    <mergeCell ref="GA40:GC40"/>
    <mergeCell ref="GD40:GF40"/>
    <mergeCell ref="GG40:GH40"/>
    <mergeCell ref="FC40:FE40"/>
    <mergeCell ref="FF40:FH40"/>
    <mergeCell ref="FI40:FJ40"/>
    <mergeCell ref="FK40:FM40"/>
    <mergeCell ref="FN40:FP40"/>
    <mergeCell ref="FQ40:FR40"/>
    <mergeCell ref="EM40:EO40"/>
    <mergeCell ref="EP40:ER40"/>
    <mergeCell ref="ES40:ET40"/>
    <mergeCell ref="EU40:EW40"/>
    <mergeCell ref="EX40:EZ40"/>
    <mergeCell ref="FA40:FB40"/>
    <mergeCell ref="DW40:DY40"/>
    <mergeCell ref="DZ40:EB40"/>
    <mergeCell ref="EC40:ED40"/>
    <mergeCell ref="EE40:EG40"/>
    <mergeCell ref="EH40:EJ40"/>
    <mergeCell ref="EK40:EL40"/>
    <mergeCell ref="DG40:DI40"/>
    <mergeCell ref="DJ40:DL40"/>
    <mergeCell ref="DM40:DN40"/>
    <mergeCell ref="BK40:BM40"/>
    <mergeCell ref="BN40:BP40"/>
    <mergeCell ref="BQ40:BR40"/>
    <mergeCell ref="BS40:BU40"/>
    <mergeCell ref="BV40:BX40"/>
    <mergeCell ref="BY40:BZ40"/>
    <mergeCell ref="AU40:AW40"/>
    <mergeCell ref="AX40:AZ40"/>
    <mergeCell ref="BA40:BB40"/>
    <mergeCell ref="BC40:BE40"/>
    <mergeCell ref="BF40:BH40"/>
    <mergeCell ref="BI40:BJ40"/>
    <mergeCell ref="AE40:AG40"/>
    <mergeCell ref="AH40:AJ40"/>
    <mergeCell ref="AK40:AL40"/>
    <mergeCell ref="AM40:AO40"/>
    <mergeCell ref="AP40:AR40"/>
    <mergeCell ref="AS40:AT40"/>
    <mergeCell ref="GQ39:GS39"/>
    <mergeCell ref="GT39:GV39"/>
    <mergeCell ref="A40:D40"/>
    <mergeCell ref="M40:N40"/>
    <mergeCell ref="O40:Q40"/>
    <mergeCell ref="R40:T40"/>
    <mergeCell ref="U40:V40"/>
    <mergeCell ref="W40:Y40"/>
    <mergeCell ref="Z40:AB40"/>
    <mergeCell ref="AC40:AD40"/>
    <mergeCell ref="GA39:GC39"/>
    <mergeCell ref="GD39:GF39"/>
    <mergeCell ref="GG39:GH39"/>
    <mergeCell ref="GI39:GK39"/>
    <mergeCell ref="GL39:GN39"/>
    <mergeCell ref="GO39:GP39"/>
    <mergeCell ref="FK39:FM39"/>
    <mergeCell ref="FN39:FP39"/>
    <mergeCell ref="FQ39:FR39"/>
    <mergeCell ref="FS39:FU39"/>
    <mergeCell ref="FV39:FX39"/>
    <mergeCell ref="FY39:FZ39"/>
    <mergeCell ref="EU39:EW39"/>
    <mergeCell ref="EX39:EZ39"/>
    <mergeCell ref="FA39:FB39"/>
    <mergeCell ref="FC39:FE39"/>
    <mergeCell ref="FF39:FH39"/>
    <mergeCell ref="FI39:FJ39"/>
    <mergeCell ref="EE39:EG39"/>
    <mergeCell ref="EH39:EJ39"/>
    <mergeCell ref="EK39:EL39"/>
    <mergeCell ref="EM39:EO39"/>
    <mergeCell ref="EP39:ER39"/>
    <mergeCell ref="ES39:ET39"/>
    <mergeCell ref="DO39:DQ39"/>
    <mergeCell ref="DR39:DT39"/>
    <mergeCell ref="DU39:DV39"/>
    <mergeCell ref="DW39:DY39"/>
    <mergeCell ref="DZ39:EB39"/>
    <mergeCell ref="EC39:ED39"/>
    <mergeCell ref="CY39:DA39"/>
    <mergeCell ref="DB39:DD39"/>
    <mergeCell ref="DE39:DF39"/>
    <mergeCell ref="DG39:DI39"/>
    <mergeCell ref="DJ39:DL39"/>
    <mergeCell ref="DM39:DN39"/>
    <mergeCell ref="CI39:CK39"/>
    <mergeCell ref="CL39:CN39"/>
    <mergeCell ref="CO39:CP39"/>
    <mergeCell ref="CQ39:CS39"/>
    <mergeCell ref="CT39:CV39"/>
    <mergeCell ref="CW39:CX39"/>
    <mergeCell ref="BS39:BU39"/>
    <mergeCell ref="BV39:BX39"/>
    <mergeCell ref="BY39:BZ39"/>
    <mergeCell ref="CA39:CC39"/>
    <mergeCell ref="CD39:CF39"/>
    <mergeCell ref="CG39:CH39"/>
    <mergeCell ref="BC39:BE39"/>
    <mergeCell ref="BF39:BH39"/>
    <mergeCell ref="BI39:BJ39"/>
    <mergeCell ref="BK39:BM39"/>
    <mergeCell ref="BN39:BP39"/>
    <mergeCell ref="BQ39:BR39"/>
    <mergeCell ref="AM39:AO39"/>
    <mergeCell ref="AP39:AR39"/>
    <mergeCell ref="AS39:AT39"/>
    <mergeCell ref="AU39:AW39"/>
    <mergeCell ref="AX39:AZ39"/>
    <mergeCell ref="BA39:BB39"/>
    <mergeCell ref="W39:Y39"/>
    <mergeCell ref="Z39:AB39"/>
    <mergeCell ref="AC39:AD39"/>
    <mergeCell ref="AE39:AG39"/>
    <mergeCell ref="AH39:AJ39"/>
    <mergeCell ref="AK39:AL39"/>
    <mergeCell ref="GI38:GK38"/>
    <mergeCell ref="GL38:GN38"/>
    <mergeCell ref="GO38:GP38"/>
    <mergeCell ref="GQ38:GS38"/>
    <mergeCell ref="GT38:GV38"/>
    <mergeCell ref="A39:D39"/>
    <mergeCell ref="M39:N39"/>
    <mergeCell ref="O39:Q39"/>
    <mergeCell ref="R39:T39"/>
    <mergeCell ref="U39:V39"/>
    <mergeCell ref="FS38:FU38"/>
    <mergeCell ref="FV38:FX38"/>
    <mergeCell ref="FY38:FZ38"/>
    <mergeCell ref="GA38:GC38"/>
    <mergeCell ref="GD38:GF38"/>
    <mergeCell ref="GG38:GH38"/>
    <mergeCell ref="FC38:FE38"/>
    <mergeCell ref="FF38:FH38"/>
    <mergeCell ref="FI38:FJ38"/>
    <mergeCell ref="FK38:FM38"/>
    <mergeCell ref="FN38:FP38"/>
    <mergeCell ref="FQ38:FR38"/>
    <mergeCell ref="EM38:EO38"/>
    <mergeCell ref="EP38:ER38"/>
    <mergeCell ref="ES38:ET38"/>
    <mergeCell ref="EU38:EW38"/>
    <mergeCell ref="EX38:EZ38"/>
    <mergeCell ref="FA38:FB38"/>
    <mergeCell ref="DW38:DY38"/>
    <mergeCell ref="DZ38:EB38"/>
    <mergeCell ref="EC38:ED38"/>
    <mergeCell ref="EE38:EG38"/>
    <mergeCell ref="EH38:EJ38"/>
    <mergeCell ref="EK38:EL38"/>
    <mergeCell ref="DG38:DI38"/>
    <mergeCell ref="DJ38:DL38"/>
    <mergeCell ref="DM38:DN38"/>
    <mergeCell ref="DO38:DQ38"/>
    <mergeCell ref="DR38:DT38"/>
    <mergeCell ref="DU38:DV38"/>
    <mergeCell ref="CQ38:CS38"/>
    <mergeCell ref="CT38:CV38"/>
    <mergeCell ref="CW38:CX38"/>
    <mergeCell ref="CY38:DA38"/>
    <mergeCell ref="DB38:DD38"/>
    <mergeCell ref="DE38:DF38"/>
    <mergeCell ref="CA38:CC38"/>
    <mergeCell ref="CD38:CF38"/>
    <mergeCell ref="CG38:CH38"/>
    <mergeCell ref="CI38:CK38"/>
    <mergeCell ref="CL38:CN38"/>
    <mergeCell ref="CO38:CP38"/>
    <mergeCell ref="BK38:BM38"/>
    <mergeCell ref="BN38:BP38"/>
    <mergeCell ref="BQ38:BR38"/>
    <mergeCell ref="BS38:BU38"/>
    <mergeCell ref="BV38:BX38"/>
    <mergeCell ref="BY38:BZ38"/>
    <mergeCell ref="AU38:AW38"/>
    <mergeCell ref="AX38:AZ38"/>
    <mergeCell ref="BA38:BB38"/>
    <mergeCell ref="BC38:BE38"/>
    <mergeCell ref="BF38:BH38"/>
    <mergeCell ref="BI38:BJ38"/>
    <mergeCell ref="AE38:AG38"/>
    <mergeCell ref="AH38:AJ38"/>
    <mergeCell ref="AK38:AL38"/>
    <mergeCell ref="AM38:AO38"/>
    <mergeCell ref="AP38:AR38"/>
    <mergeCell ref="AS38:AT38"/>
    <mergeCell ref="GQ37:GS37"/>
    <mergeCell ref="GT37:GV37"/>
    <mergeCell ref="A38:D38"/>
    <mergeCell ref="M38:N38"/>
    <mergeCell ref="O38:Q38"/>
    <mergeCell ref="R38:T38"/>
    <mergeCell ref="U38:V38"/>
    <mergeCell ref="W38:Y38"/>
    <mergeCell ref="Z38:AB38"/>
    <mergeCell ref="AC38:AD38"/>
    <mergeCell ref="GA37:GC37"/>
    <mergeCell ref="GD37:GF37"/>
    <mergeCell ref="GG37:GH37"/>
    <mergeCell ref="GI37:GK37"/>
    <mergeCell ref="GL37:GN37"/>
    <mergeCell ref="GO37:GP37"/>
    <mergeCell ref="FK37:FM37"/>
    <mergeCell ref="FN37:FP37"/>
    <mergeCell ref="FQ37:FR37"/>
    <mergeCell ref="FS37:FU37"/>
    <mergeCell ref="FV37:FX37"/>
    <mergeCell ref="FY37:FZ37"/>
    <mergeCell ref="EU37:EW37"/>
    <mergeCell ref="EX37:EZ37"/>
    <mergeCell ref="FA37:FB37"/>
    <mergeCell ref="FC37:FE37"/>
    <mergeCell ref="FF37:FH37"/>
    <mergeCell ref="FI37:FJ37"/>
    <mergeCell ref="EE37:EG37"/>
    <mergeCell ref="EH37:EJ37"/>
    <mergeCell ref="EK37:EL37"/>
    <mergeCell ref="EM37:EO37"/>
    <mergeCell ref="EP37:ER37"/>
    <mergeCell ref="ES37:ET37"/>
    <mergeCell ref="DO37:DQ37"/>
    <mergeCell ref="DR37:DT37"/>
    <mergeCell ref="DU37:DV37"/>
    <mergeCell ref="DW37:DY37"/>
    <mergeCell ref="DZ37:EB37"/>
    <mergeCell ref="EC37:ED37"/>
    <mergeCell ref="CY37:DA37"/>
    <mergeCell ref="DB37:DD37"/>
    <mergeCell ref="DE37:DF37"/>
    <mergeCell ref="DG37:DI37"/>
    <mergeCell ref="DJ37:DL37"/>
    <mergeCell ref="DM37:DN37"/>
    <mergeCell ref="CI37:CK37"/>
    <mergeCell ref="CL37:CN37"/>
    <mergeCell ref="CO37:CP37"/>
    <mergeCell ref="CQ37:CS37"/>
    <mergeCell ref="CT37:CV37"/>
    <mergeCell ref="CW37:CX37"/>
    <mergeCell ref="BS37:BU37"/>
    <mergeCell ref="BV37:BX37"/>
    <mergeCell ref="BY37:BZ37"/>
    <mergeCell ref="CA37:CC37"/>
    <mergeCell ref="CD37:CF37"/>
    <mergeCell ref="CG37:CH37"/>
    <mergeCell ref="BC37:BE37"/>
    <mergeCell ref="BF37:BH37"/>
    <mergeCell ref="BI37:BJ37"/>
    <mergeCell ref="BK37:BM37"/>
    <mergeCell ref="BN37:BP37"/>
    <mergeCell ref="BQ37:BR37"/>
    <mergeCell ref="AM37:AO37"/>
    <mergeCell ref="AP37:AR37"/>
    <mergeCell ref="AS37:AT37"/>
    <mergeCell ref="AU37:AW37"/>
    <mergeCell ref="AX37:AZ37"/>
    <mergeCell ref="BA37:BB37"/>
    <mergeCell ref="W37:Y37"/>
    <mergeCell ref="Z37:AB37"/>
    <mergeCell ref="AC37:AD37"/>
    <mergeCell ref="AE37:AG37"/>
    <mergeCell ref="AH37:AJ37"/>
    <mergeCell ref="AK37:AL37"/>
    <mergeCell ref="GI36:GK36"/>
    <mergeCell ref="GL36:GN36"/>
    <mergeCell ref="GO36:GP36"/>
    <mergeCell ref="GQ36:GS36"/>
    <mergeCell ref="GT36:GV36"/>
    <mergeCell ref="DO36:DQ36"/>
    <mergeCell ref="DR36:DT36"/>
    <mergeCell ref="DU36:DV36"/>
    <mergeCell ref="CQ36:CS36"/>
    <mergeCell ref="CT36:CV36"/>
    <mergeCell ref="CW36:CX36"/>
    <mergeCell ref="CY36:DA36"/>
    <mergeCell ref="DB36:DD36"/>
    <mergeCell ref="DE36:DF36"/>
    <mergeCell ref="CA36:CC36"/>
    <mergeCell ref="CD36:CF36"/>
    <mergeCell ref="CG36:CH36"/>
    <mergeCell ref="CI36:CK36"/>
    <mergeCell ref="CL36:CN36"/>
    <mergeCell ref="CO36:CP36"/>
    <mergeCell ref="A37:D37"/>
    <mergeCell ref="M37:N37"/>
    <mergeCell ref="O37:Q37"/>
    <mergeCell ref="R37:T37"/>
    <mergeCell ref="U37:V37"/>
    <mergeCell ref="FS36:FU36"/>
    <mergeCell ref="FV36:FX36"/>
    <mergeCell ref="FY36:FZ36"/>
    <mergeCell ref="GA36:GC36"/>
    <mergeCell ref="GD36:GF36"/>
    <mergeCell ref="GG36:GH36"/>
    <mergeCell ref="FC36:FE36"/>
    <mergeCell ref="FF36:FH36"/>
    <mergeCell ref="FI36:FJ36"/>
    <mergeCell ref="FK36:FM36"/>
    <mergeCell ref="FN36:FP36"/>
    <mergeCell ref="FQ36:FR36"/>
    <mergeCell ref="EM36:EO36"/>
    <mergeCell ref="EP36:ER36"/>
    <mergeCell ref="ES36:ET36"/>
    <mergeCell ref="EU36:EW36"/>
    <mergeCell ref="EX36:EZ36"/>
    <mergeCell ref="FA36:FB36"/>
    <mergeCell ref="DW36:DY36"/>
    <mergeCell ref="DZ36:EB36"/>
    <mergeCell ref="EC36:ED36"/>
    <mergeCell ref="EE36:EG36"/>
    <mergeCell ref="EH36:EJ36"/>
    <mergeCell ref="EK36:EL36"/>
    <mergeCell ref="DG36:DI36"/>
    <mergeCell ref="DJ36:DL36"/>
    <mergeCell ref="DM36:DN36"/>
    <mergeCell ref="BK36:BM36"/>
    <mergeCell ref="BN36:BP36"/>
    <mergeCell ref="BQ36:BR36"/>
    <mergeCell ref="BS36:BU36"/>
    <mergeCell ref="BV36:BX36"/>
    <mergeCell ref="BY36:BZ36"/>
    <mergeCell ref="AU36:AW36"/>
    <mergeCell ref="AX36:AZ36"/>
    <mergeCell ref="BA36:BB36"/>
    <mergeCell ref="BC36:BE36"/>
    <mergeCell ref="BF36:BH36"/>
    <mergeCell ref="BI36:BJ36"/>
    <mergeCell ref="AE36:AG36"/>
    <mergeCell ref="AH36:AJ36"/>
    <mergeCell ref="AK36:AL36"/>
    <mergeCell ref="AM36:AO36"/>
    <mergeCell ref="AP36:AR36"/>
    <mergeCell ref="AS36:AT36"/>
    <mergeCell ref="GQ35:GS35"/>
    <mergeCell ref="GT35:GV35"/>
    <mergeCell ref="A36:D36"/>
    <mergeCell ref="M36:N36"/>
    <mergeCell ref="O36:Q36"/>
    <mergeCell ref="R36:T36"/>
    <mergeCell ref="U36:V36"/>
    <mergeCell ref="W36:Y36"/>
    <mergeCell ref="Z36:AB36"/>
    <mergeCell ref="AC36:AD36"/>
    <mergeCell ref="GA35:GC35"/>
    <mergeCell ref="GD35:GF35"/>
    <mergeCell ref="GG35:GH35"/>
    <mergeCell ref="GI35:GK35"/>
    <mergeCell ref="GL35:GN35"/>
    <mergeCell ref="GO35:GP35"/>
    <mergeCell ref="FK35:FM35"/>
    <mergeCell ref="FN35:FP35"/>
    <mergeCell ref="FQ35:FR35"/>
    <mergeCell ref="FS35:FU35"/>
    <mergeCell ref="FV35:FX35"/>
    <mergeCell ref="FY35:FZ35"/>
    <mergeCell ref="EU35:EW35"/>
    <mergeCell ref="EX35:EZ35"/>
    <mergeCell ref="FA35:FB35"/>
    <mergeCell ref="FC35:FE35"/>
    <mergeCell ref="FF35:FH35"/>
    <mergeCell ref="FI35:FJ35"/>
    <mergeCell ref="EE35:EG35"/>
    <mergeCell ref="EH35:EJ35"/>
    <mergeCell ref="EK35:EL35"/>
    <mergeCell ref="EM35:EO35"/>
    <mergeCell ref="EP35:ER35"/>
    <mergeCell ref="ES35:ET35"/>
    <mergeCell ref="DO35:DQ35"/>
    <mergeCell ref="DR35:DT35"/>
    <mergeCell ref="DU35:DV35"/>
    <mergeCell ref="DW35:DY35"/>
    <mergeCell ref="DZ35:EB35"/>
    <mergeCell ref="EC35:ED35"/>
    <mergeCell ref="CY35:DA35"/>
    <mergeCell ref="DB35:DD35"/>
    <mergeCell ref="DE35:DF35"/>
    <mergeCell ref="DG35:DI35"/>
    <mergeCell ref="DJ35:DL35"/>
    <mergeCell ref="DM35:DN35"/>
    <mergeCell ref="CI35:CK35"/>
    <mergeCell ref="CL35:CN35"/>
    <mergeCell ref="CO35:CP35"/>
    <mergeCell ref="CQ35:CS35"/>
    <mergeCell ref="CT35:CV35"/>
    <mergeCell ref="CW35:CX35"/>
    <mergeCell ref="BS35:BU35"/>
    <mergeCell ref="BV35:BX35"/>
    <mergeCell ref="BY35:BZ35"/>
    <mergeCell ref="CA35:CC35"/>
    <mergeCell ref="CD35:CF35"/>
    <mergeCell ref="CG35:CH35"/>
    <mergeCell ref="BC35:BE35"/>
    <mergeCell ref="BF35:BH35"/>
    <mergeCell ref="BI35:BJ35"/>
    <mergeCell ref="BK35:BM35"/>
    <mergeCell ref="BN35:BP35"/>
    <mergeCell ref="BQ35:BR35"/>
    <mergeCell ref="AM35:AO35"/>
    <mergeCell ref="AP35:AR35"/>
    <mergeCell ref="AS35:AT35"/>
    <mergeCell ref="AU35:AW35"/>
    <mergeCell ref="AX35:AZ35"/>
    <mergeCell ref="BA35:BB35"/>
    <mergeCell ref="W35:Y35"/>
    <mergeCell ref="Z35:AB35"/>
    <mergeCell ref="AC35:AD35"/>
    <mergeCell ref="AE35:AG35"/>
    <mergeCell ref="AH35:AJ35"/>
    <mergeCell ref="AK35:AL35"/>
    <mergeCell ref="GI34:GK34"/>
    <mergeCell ref="GL34:GN34"/>
    <mergeCell ref="GO34:GP34"/>
    <mergeCell ref="GQ34:GS34"/>
    <mergeCell ref="GT34:GV34"/>
    <mergeCell ref="A35:D35"/>
    <mergeCell ref="M35:N35"/>
    <mergeCell ref="O35:Q35"/>
    <mergeCell ref="R35:T35"/>
    <mergeCell ref="U35:V35"/>
    <mergeCell ref="FS34:FU34"/>
    <mergeCell ref="FV34:FX34"/>
    <mergeCell ref="FY34:FZ34"/>
    <mergeCell ref="GA34:GC34"/>
    <mergeCell ref="GD34:GF34"/>
    <mergeCell ref="GG34:GH34"/>
    <mergeCell ref="FC34:FE34"/>
    <mergeCell ref="FF34:FH34"/>
    <mergeCell ref="FI34:FJ34"/>
    <mergeCell ref="FK34:FM34"/>
    <mergeCell ref="FN34:FP34"/>
    <mergeCell ref="FQ34:FR34"/>
    <mergeCell ref="EM34:EO34"/>
    <mergeCell ref="EP34:ER34"/>
    <mergeCell ref="ES34:ET34"/>
    <mergeCell ref="EU34:EW34"/>
    <mergeCell ref="EX34:EZ34"/>
    <mergeCell ref="FA34:FB34"/>
    <mergeCell ref="DW34:DY34"/>
    <mergeCell ref="DZ34:EB34"/>
    <mergeCell ref="EC34:ED34"/>
    <mergeCell ref="EE34:EG34"/>
    <mergeCell ref="EH34:EJ34"/>
    <mergeCell ref="EK34:EL34"/>
    <mergeCell ref="DG34:DI34"/>
    <mergeCell ref="DJ34:DL34"/>
    <mergeCell ref="DM34:DN34"/>
    <mergeCell ref="DO34:DQ34"/>
    <mergeCell ref="DR34:DT34"/>
    <mergeCell ref="DU34:DV34"/>
    <mergeCell ref="CQ34:CS34"/>
    <mergeCell ref="CT34:CV34"/>
    <mergeCell ref="CW34:CX34"/>
    <mergeCell ref="CY34:DA34"/>
    <mergeCell ref="DB34:DD34"/>
    <mergeCell ref="DE34:DF34"/>
    <mergeCell ref="CA34:CC34"/>
    <mergeCell ref="CD34:CF34"/>
    <mergeCell ref="CG34:CH34"/>
    <mergeCell ref="CI34:CK34"/>
    <mergeCell ref="CL34:CN34"/>
    <mergeCell ref="CO34:CP34"/>
    <mergeCell ref="BK34:BM34"/>
    <mergeCell ref="BN34:BP34"/>
    <mergeCell ref="BQ34:BR34"/>
    <mergeCell ref="BS34:BU34"/>
    <mergeCell ref="BV34:BX34"/>
    <mergeCell ref="BY34:BZ34"/>
    <mergeCell ref="AU34:AW34"/>
    <mergeCell ref="AX34:AZ34"/>
    <mergeCell ref="BA34:BB34"/>
    <mergeCell ref="BC34:BE34"/>
    <mergeCell ref="BF34:BH34"/>
    <mergeCell ref="BI34:BJ34"/>
    <mergeCell ref="AE34:AG34"/>
    <mergeCell ref="AH34:AJ34"/>
    <mergeCell ref="AK34:AL34"/>
    <mergeCell ref="AM34:AO34"/>
    <mergeCell ref="AP34:AR34"/>
    <mergeCell ref="AS34:AT34"/>
    <mergeCell ref="GQ33:GS33"/>
    <mergeCell ref="GT33:GV33"/>
    <mergeCell ref="A34:D34"/>
    <mergeCell ref="M34:N34"/>
    <mergeCell ref="O34:Q34"/>
    <mergeCell ref="R34:T34"/>
    <mergeCell ref="U34:V34"/>
    <mergeCell ref="W34:Y34"/>
    <mergeCell ref="Z34:AB34"/>
    <mergeCell ref="AC34:AD34"/>
    <mergeCell ref="GA33:GC33"/>
    <mergeCell ref="GD33:GF33"/>
    <mergeCell ref="GG33:GH33"/>
    <mergeCell ref="GI33:GK33"/>
    <mergeCell ref="GL33:GN33"/>
    <mergeCell ref="GO33:GP33"/>
    <mergeCell ref="FK33:FM33"/>
    <mergeCell ref="FN33:FP33"/>
    <mergeCell ref="FQ33:FR33"/>
    <mergeCell ref="FS33:FU33"/>
    <mergeCell ref="FV33:FX33"/>
    <mergeCell ref="FY33:FZ33"/>
    <mergeCell ref="EU33:EW33"/>
    <mergeCell ref="EX33:EZ33"/>
    <mergeCell ref="FA33:FB33"/>
    <mergeCell ref="FC33:FE33"/>
    <mergeCell ref="FF33:FH33"/>
    <mergeCell ref="FI33:FJ33"/>
    <mergeCell ref="EE33:EG33"/>
    <mergeCell ref="EH33:EJ33"/>
    <mergeCell ref="EK33:EL33"/>
    <mergeCell ref="EM33:EO33"/>
    <mergeCell ref="EP33:ER33"/>
    <mergeCell ref="ES33:ET33"/>
    <mergeCell ref="DO33:DQ33"/>
    <mergeCell ref="DR33:DT33"/>
    <mergeCell ref="DU33:DV33"/>
    <mergeCell ref="DW33:DY33"/>
    <mergeCell ref="DZ33:EB33"/>
    <mergeCell ref="EC33:ED33"/>
    <mergeCell ref="CY33:DA33"/>
    <mergeCell ref="DB33:DD33"/>
    <mergeCell ref="DE33:DF33"/>
    <mergeCell ref="DG33:DI33"/>
    <mergeCell ref="DJ33:DL33"/>
    <mergeCell ref="DM33:DN33"/>
    <mergeCell ref="CI33:CK33"/>
    <mergeCell ref="CL33:CN33"/>
    <mergeCell ref="CO33:CP33"/>
    <mergeCell ref="CQ33:CS33"/>
    <mergeCell ref="CT33:CV33"/>
    <mergeCell ref="CW33:CX33"/>
    <mergeCell ref="BS33:BU33"/>
    <mergeCell ref="BV33:BX33"/>
    <mergeCell ref="BY33:BZ33"/>
    <mergeCell ref="CA33:CC33"/>
    <mergeCell ref="CD33:CF33"/>
    <mergeCell ref="CG33:CH33"/>
    <mergeCell ref="BC33:BE33"/>
    <mergeCell ref="BF33:BH33"/>
    <mergeCell ref="BI33:BJ33"/>
    <mergeCell ref="BK33:BM33"/>
    <mergeCell ref="BN33:BP33"/>
    <mergeCell ref="BQ33:BR33"/>
    <mergeCell ref="AM33:AO33"/>
    <mergeCell ref="AP33:AR33"/>
    <mergeCell ref="AS33:AT33"/>
    <mergeCell ref="AU33:AW33"/>
    <mergeCell ref="AX33:AZ33"/>
    <mergeCell ref="BA33:BB33"/>
    <mergeCell ref="W33:Y33"/>
    <mergeCell ref="Z33:AB33"/>
    <mergeCell ref="AC33:AD33"/>
    <mergeCell ref="AE33:AG33"/>
    <mergeCell ref="AH33:AJ33"/>
    <mergeCell ref="AK33:AL33"/>
    <mergeCell ref="GI32:GK32"/>
    <mergeCell ref="GL32:GN32"/>
    <mergeCell ref="GO32:GP32"/>
    <mergeCell ref="GQ32:GS32"/>
    <mergeCell ref="GT32:GV32"/>
    <mergeCell ref="DO32:DQ32"/>
    <mergeCell ref="DR32:DT32"/>
    <mergeCell ref="DU32:DV32"/>
    <mergeCell ref="CQ32:CS32"/>
    <mergeCell ref="CT32:CV32"/>
    <mergeCell ref="CW32:CX32"/>
    <mergeCell ref="CY32:DA32"/>
    <mergeCell ref="DB32:DD32"/>
    <mergeCell ref="DE32:DF32"/>
    <mergeCell ref="CA32:CC32"/>
    <mergeCell ref="CD32:CF32"/>
    <mergeCell ref="CG32:CH32"/>
    <mergeCell ref="CI32:CK32"/>
    <mergeCell ref="CL32:CN32"/>
    <mergeCell ref="CO32:CP32"/>
    <mergeCell ref="A33:D33"/>
    <mergeCell ref="M33:N33"/>
    <mergeCell ref="O33:Q33"/>
    <mergeCell ref="R33:T33"/>
    <mergeCell ref="U33:V33"/>
    <mergeCell ref="FS32:FU32"/>
    <mergeCell ref="FV32:FX32"/>
    <mergeCell ref="FY32:FZ32"/>
    <mergeCell ref="GA32:GC32"/>
    <mergeCell ref="GD32:GF32"/>
    <mergeCell ref="GG32:GH32"/>
    <mergeCell ref="FC32:FE32"/>
    <mergeCell ref="FF32:FH32"/>
    <mergeCell ref="FI32:FJ32"/>
    <mergeCell ref="FK32:FM32"/>
    <mergeCell ref="FN32:FP32"/>
    <mergeCell ref="FQ32:FR32"/>
    <mergeCell ref="EM32:EO32"/>
    <mergeCell ref="EP32:ER32"/>
    <mergeCell ref="ES32:ET32"/>
    <mergeCell ref="EU32:EW32"/>
    <mergeCell ref="EX32:EZ32"/>
    <mergeCell ref="FA32:FB32"/>
    <mergeCell ref="DW32:DY32"/>
    <mergeCell ref="DZ32:EB32"/>
    <mergeCell ref="EC32:ED32"/>
    <mergeCell ref="EE32:EG32"/>
    <mergeCell ref="EH32:EJ32"/>
    <mergeCell ref="EK32:EL32"/>
    <mergeCell ref="DG32:DI32"/>
    <mergeCell ref="DJ32:DL32"/>
    <mergeCell ref="DM32:DN32"/>
    <mergeCell ref="BK32:BM32"/>
    <mergeCell ref="BN32:BP32"/>
    <mergeCell ref="BQ32:BR32"/>
    <mergeCell ref="BS32:BU32"/>
    <mergeCell ref="BV32:BX32"/>
    <mergeCell ref="BY32:BZ32"/>
    <mergeCell ref="AU32:AW32"/>
    <mergeCell ref="AX32:AZ32"/>
    <mergeCell ref="BA32:BB32"/>
    <mergeCell ref="BC32:BE32"/>
    <mergeCell ref="BF32:BH32"/>
    <mergeCell ref="BI32:BJ32"/>
    <mergeCell ref="AE32:AG32"/>
    <mergeCell ref="AH32:AJ32"/>
    <mergeCell ref="AK32:AL32"/>
    <mergeCell ref="AM32:AO32"/>
    <mergeCell ref="AP32:AR32"/>
    <mergeCell ref="AS32:AT32"/>
    <mergeCell ref="GQ31:GS31"/>
    <mergeCell ref="GT31:GV31"/>
    <mergeCell ref="A32:D32"/>
    <mergeCell ref="M32:N32"/>
    <mergeCell ref="O32:Q32"/>
    <mergeCell ref="R32:T32"/>
    <mergeCell ref="U32:V32"/>
    <mergeCell ref="W32:Y32"/>
    <mergeCell ref="Z32:AB32"/>
    <mergeCell ref="AC32:AD32"/>
    <mergeCell ref="GA31:GC31"/>
    <mergeCell ref="GD31:GF31"/>
    <mergeCell ref="GG31:GH31"/>
    <mergeCell ref="GI31:GK31"/>
    <mergeCell ref="GL31:GN31"/>
    <mergeCell ref="GO31:GP31"/>
    <mergeCell ref="FK31:FM31"/>
    <mergeCell ref="FN31:FP31"/>
    <mergeCell ref="FQ31:FR31"/>
    <mergeCell ref="FS31:FU31"/>
    <mergeCell ref="FV31:FX31"/>
    <mergeCell ref="FY31:FZ31"/>
    <mergeCell ref="EU31:EW31"/>
    <mergeCell ref="EX31:EZ31"/>
    <mergeCell ref="FA31:FB31"/>
    <mergeCell ref="FC31:FE31"/>
    <mergeCell ref="FF31:FH31"/>
    <mergeCell ref="FI31:FJ31"/>
    <mergeCell ref="EE31:EG31"/>
    <mergeCell ref="EH31:EJ31"/>
    <mergeCell ref="EK31:EL31"/>
    <mergeCell ref="EM31:EO31"/>
    <mergeCell ref="EP31:ER31"/>
    <mergeCell ref="ES31:ET31"/>
    <mergeCell ref="DO31:DQ31"/>
    <mergeCell ref="DR31:DT31"/>
    <mergeCell ref="DU31:DV31"/>
    <mergeCell ref="DW31:DY31"/>
    <mergeCell ref="DZ31:EB31"/>
    <mergeCell ref="EC31:ED31"/>
    <mergeCell ref="CY31:DA31"/>
    <mergeCell ref="DB31:DD31"/>
    <mergeCell ref="DE31:DF31"/>
    <mergeCell ref="DG31:DI31"/>
    <mergeCell ref="DJ31:DL31"/>
    <mergeCell ref="DM31:DN31"/>
    <mergeCell ref="CI31:CK31"/>
    <mergeCell ref="CL31:CN31"/>
    <mergeCell ref="CO31:CP31"/>
    <mergeCell ref="CQ31:CS31"/>
    <mergeCell ref="CT31:CV31"/>
    <mergeCell ref="CW31:CX31"/>
    <mergeCell ref="BS31:BU31"/>
    <mergeCell ref="BV31:BX31"/>
    <mergeCell ref="BY31:BZ31"/>
    <mergeCell ref="CA31:CC31"/>
    <mergeCell ref="CD31:CF31"/>
    <mergeCell ref="CG31:CH31"/>
    <mergeCell ref="BC31:BE31"/>
    <mergeCell ref="BF31:BH31"/>
    <mergeCell ref="BI31:BJ31"/>
    <mergeCell ref="BK31:BM31"/>
    <mergeCell ref="BN31:BP31"/>
    <mergeCell ref="BQ31:BR31"/>
    <mergeCell ref="AM31:AO31"/>
    <mergeCell ref="AP31:AR31"/>
    <mergeCell ref="AS31:AT31"/>
    <mergeCell ref="AU31:AW31"/>
    <mergeCell ref="AX31:AZ31"/>
    <mergeCell ref="BA31:BB31"/>
    <mergeCell ref="W31:Y31"/>
    <mergeCell ref="Z31:AB31"/>
    <mergeCell ref="AC31:AD31"/>
    <mergeCell ref="AE31:AG31"/>
    <mergeCell ref="AH31:AJ31"/>
    <mergeCell ref="AK31:AL31"/>
    <mergeCell ref="GI30:GK30"/>
    <mergeCell ref="GL30:GN30"/>
    <mergeCell ref="GO30:GP30"/>
    <mergeCell ref="GQ30:GS30"/>
    <mergeCell ref="GT30:GV30"/>
    <mergeCell ref="A31:D31"/>
    <mergeCell ref="M31:N31"/>
    <mergeCell ref="O31:Q31"/>
    <mergeCell ref="R31:T31"/>
    <mergeCell ref="U31:V31"/>
    <mergeCell ref="FS30:FU30"/>
    <mergeCell ref="FV30:FX30"/>
    <mergeCell ref="FY30:FZ30"/>
    <mergeCell ref="GA30:GC30"/>
    <mergeCell ref="GD30:GF30"/>
    <mergeCell ref="GG30:GH30"/>
    <mergeCell ref="FC30:FE30"/>
    <mergeCell ref="FF30:FH30"/>
    <mergeCell ref="FI30:FJ30"/>
    <mergeCell ref="FK30:FM30"/>
    <mergeCell ref="FN30:FP30"/>
    <mergeCell ref="FQ30:FR30"/>
    <mergeCell ref="EM30:EO30"/>
    <mergeCell ref="EP30:ER30"/>
    <mergeCell ref="ES30:ET30"/>
    <mergeCell ref="EU30:EW30"/>
    <mergeCell ref="EX30:EZ30"/>
    <mergeCell ref="FA30:FB30"/>
    <mergeCell ref="DW30:DY30"/>
    <mergeCell ref="DZ30:EB30"/>
    <mergeCell ref="EC30:ED30"/>
    <mergeCell ref="EE30:EG30"/>
    <mergeCell ref="EH30:EJ30"/>
    <mergeCell ref="EK30:EL30"/>
    <mergeCell ref="DG30:DI30"/>
    <mergeCell ref="DJ30:DL30"/>
    <mergeCell ref="DM30:DN30"/>
    <mergeCell ref="DO30:DQ30"/>
    <mergeCell ref="DR30:DT30"/>
    <mergeCell ref="DU30:DV30"/>
    <mergeCell ref="CQ30:CS30"/>
    <mergeCell ref="CT30:CV30"/>
    <mergeCell ref="CW30:CX30"/>
    <mergeCell ref="CY30:DA30"/>
    <mergeCell ref="DB30:DD30"/>
    <mergeCell ref="DE30:DF30"/>
    <mergeCell ref="CA30:CC30"/>
    <mergeCell ref="CD30:CF30"/>
    <mergeCell ref="CG30:CH30"/>
    <mergeCell ref="CI30:CK30"/>
    <mergeCell ref="CL30:CN30"/>
    <mergeCell ref="CO30:CP30"/>
    <mergeCell ref="BK30:BM30"/>
    <mergeCell ref="BN30:BP30"/>
    <mergeCell ref="BQ30:BR30"/>
    <mergeCell ref="BS30:BU30"/>
    <mergeCell ref="BV30:BX30"/>
    <mergeCell ref="BY30:BZ30"/>
    <mergeCell ref="AU30:AW30"/>
    <mergeCell ref="AX30:AZ30"/>
    <mergeCell ref="BA30:BB30"/>
    <mergeCell ref="BC30:BE30"/>
    <mergeCell ref="BF30:BH30"/>
    <mergeCell ref="BI30:BJ30"/>
    <mergeCell ref="AE30:AG30"/>
    <mergeCell ref="AH30:AJ30"/>
    <mergeCell ref="AK30:AL30"/>
    <mergeCell ref="AM30:AO30"/>
    <mergeCell ref="AP30:AR30"/>
    <mergeCell ref="AS30:AT30"/>
    <mergeCell ref="GQ29:GS29"/>
    <mergeCell ref="GT29:GV29"/>
    <mergeCell ref="A30:D30"/>
    <mergeCell ref="M30:N30"/>
    <mergeCell ref="O30:Q30"/>
    <mergeCell ref="R30:T30"/>
    <mergeCell ref="U30:V30"/>
    <mergeCell ref="W30:Y30"/>
    <mergeCell ref="Z30:AB30"/>
    <mergeCell ref="AC30:AD30"/>
    <mergeCell ref="GA29:GC29"/>
    <mergeCell ref="GD29:GF29"/>
    <mergeCell ref="GG29:GH29"/>
    <mergeCell ref="GI29:GK29"/>
    <mergeCell ref="GL29:GN29"/>
    <mergeCell ref="GO29:GP29"/>
    <mergeCell ref="FK29:FM29"/>
    <mergeCell ref="FN29:FP29"/>
    <mergeCell ref="FQ29:FR29"/>
    <mergeCell ref="FS29:FU29"/>
    <mergeCell ref="FV29:FX29"/>
    <mergeCell ref="FY29:FZ29"/>
    <mergeCell ref="EU29:EW29"/>
    <mergeCell ref="EX29:EZ29"/>
    <mergeCell ref="FA29:FB29"/>
    <mergeCell ref="FC29:FE29"/>
    <mergeCell ref="FF29:FH29"/>
    <mergeCell ref="FI29:FJ29"/>
    <mergeCell ref="EE29:EG29"/>
    <mergeCell ref="EH29:EJ29"/>
    <mergeCell ref="EK29:EL29"/>
    <mergeCell ref="EM29:EO29"/>
    <mergeCell ref="EP29:ER29"/>
    <mergeCell ref="ES29:ET29"/>
    <mergeCell ref="DO29:DQ29"/>
    <mergeCell ref="DR29:DT29"/>
    <mergeCell ref="DU29:DV29"/>
    <mergeCell ref="DW29:DY29"/>
    <mergeCell ref="DZ29:EB29"/>
    <mergeCell ref="EC29:ED29"/>
    <mergeCell ref="CY29:DA29"/>
    <mergeCell ref="DB29:DD29"/>
    <mergeCell ref="DE29:DF29"/>
    <mergeCell ref="DG29:DI29"/>
    <mergeCell ref="DJ29:DL29"/>
    <mergeCell ref="DM29:DN29"/>
    <mergeCell ref="CI29:CK29"/>
    <mergeCell ref="CL29:CN29"/>
    <mergeCell ref="CO29:CP29"/>
    <mergeCell ref="CQ29:CS29"/>
    <mergeCell ref="CT29:CV29"/>
    <mergeCell ref="CW29:CX29"/>
    <mergeCell ref="BS29:BU29"/>
    <mergeCell ref="BV29:BX29"/>
    <mergeCell ref="BY29:BZ29"/>
    <mergeCell ref="CA29:CC29"/>
    <mergeCell ref="CD29:CF29"/>
    <mergeCell ref="CG29:CH29"/>
    <mergeCell ref="BC29:BE29"/>
    <mergeCell ref="BF29:BH29"/>
    <mergeCell ref="BI29:BJ29"/>
    <mergeCell ref="BK29:BM29"/>
    <mergeCell ref="BN29:BP29"/>
    <mergeCell ref="BQ29:BR29"/>
    <mergeCell ref="AM29:AO29"/>
    <mergeCell ref="AP29:AR29"/>
    <mergeCell ref="AS29:AT29"/>
    <mergeCell ref="AU29:AW29"/>
    <mergeCell ref="AX29:AZ29"/>
    <mergeCell ref="BA29:BB29"/>
    <mergeCell ref="W29:Y29"/>
    <mergeCell ref="Z29:AB29"/>
    <mergeCell ref="AC29:AD29"/>
    <mergeCell ref="AE29:AG29"/>
    <mergeCell ref="AH29:AJ29"/>
    <mergeCell ref="AK29:AL29"/>
    <mergeCell ref="GI28:GK28"/>
    <mergeCell ref="GL28:GN28"/>
    <mergeCell ref="GO28:GP28"/>
    <mergeCell ref="GQ28:GS28"/>
    <mergeCell ref="GT28:GV28"/>
    <mergeCell ref="DO28:DQ28"/>
    <mergeCell ref="DR28:DT28"/>
    <mergeCell ref="DU28:DV28"/>
    <mergeCell ref="CQ28:CS28"/>
    <mergeCell ref="CT28:CV28"/>
    <mergeCell ref="CW28:CX28"/>
    <mergeCell ref="CY28:DA28"/>
    <mergeCell ref="DB28:DD28"/>
    <mergeCell ref="DE28:DF28"/>
    <mergeCell ref="CA28:CC28"/>
    <mergeCell ref="CD28:CF28"/>
    <mergeCell ref="CG28:CH28"/>
    <mergeCell ref="CI28:CK28"/>
    <mergeCell ref="CL28:CN28"/>
    <mergeCell ref="CO28:CP28"/>
    <mergeCell ref="A29:D29"/>
    <mergeCell ref="M29:N29"/>
    <mergeCell ref="O29:Q29"/>
    <mergeCell ref="R29:T29"/>
    <mergeCell ref="U29:V29"/>
    <mergeCell ref="FS28:FU28"/>
    <mergeCell ref="FV28:FX28"/>
    <mergeCell ref="FY28:FZ28"/>
    <mergeCell ref="GA28:GC28"/>
    <mergeCell ref="GD28:GF28"/>
    <mergeCell ref="GG28:GH28"/>
    <mergeCell ref="FC28:FE28"/>
    <mergeCell ref="FF28:FH28"/>
    <mergeCell ref="FI28:FJ28"/>
    <mergeCell ref="FK28:FM28"/>
    <mergeCell ref="FN28:FP28"/>
    <mergeCell ref="FQ28:FR28"/>
    <mergeCell ref="EM28:EO28"/>
    <mergeCell ref="EP28:ER28"/>
    <mergeCell ref="ES28:ET28"/>
    <mergeCell ref="EU28:EW28"/>
    <mergeCell ref="EX28:EZ28"/>
    <mergeCell ref="FA28:FB28"/>
    <mergeCell ref="DW28:DY28"/>
    <mergeCell ref="DZ28:EB28"/>
    <mergeCell ref="EC28:ED28"/>
    <mergeCell ref="EE28:EG28"/>
    <mergeCell ref="EH28:EJ28"/>
    <mergeCell ref="EK28:EL28"/>
    <mergeCell ref="DG28:DI28"/>
    <mergeCell ref="DJ28:DL28"/>
    <mergeCell ref="DM28:DN28"/>
    <mergeCell ref="BK28:BM28"/>
    <mergeCell ref="BN28:BP28"/>
    <mergeCell ref="BQ28:BR28"/>
    <mergeCell ref="BS28:BU28"/>
    <mergeCell ref="BV28:BX28"/>
    <mergeCell ref="BY28:BZ28"/>
    <mergeCell ref="AU28:AW28"/>
    <mergeCell ref="AX28:AZ28"/>
    <mergeCell ref="BA28:BB28"/>
    <mergeCell ref="BC28:BE28"/>
    <mergeCell ref="BF28:BH28"/>
    <mergeCell ref="BI28:BJ28"/>
    <mergeCell ref="AE28:AG28"/>
    <mergeCell ref="AH28:AJ28"/>
    <mergeCell ref="AK28:AL28"/>
    <mergeCell ref="AM28:AO28"/>
    <mergeCell ref="AP28:AR28"/>
    <mergeCell ref="AS28:AT28"/>
    <mergeCell ref="GQ27:GS27"/>
    <mergeCell ref="GT27:GV27"/>
    <mergeCell ref="A28:D28"/>
    <mergeCell ref="M28:N28"/>
    <mergeCell ref="O28:Q28"/>
    <mergeCell ref="R28:T28"/>
    <mergeCell ref="U28:V28"/>
    <mergeCell ref="W28:Y28"/>
    <mergeCell ref="Z28:AB28"/>
    <mergeCell ref="AC28:AD28"/>
    <mergeCell ref="GA27:GC27"/>
    <mergeCell ref="GD27:GF27"/>
    <mergeCell ref="GG27:GH27"/>
    <mergeCell ref="GI27:GK27"/>
    <mergeCell ref="GL27:GN27"/>
    <mergeCell ref="GO27:GP27"/>
    <mergeCell ref="FK27:FM27"/>
    <mergeCell ref="FN27:FP27"/>
    <mergeCell ref="FQ27:FR27"/>
    <mergeCell ref="FS27:FU27"/>
    <mergeCell ref="FV27:FX27"/>
    <mergeCell ref="FY27:FZ27"/>
    <mergeCell ref="EU27:EW27"/>
    <mergeCell ref="EX27:EZ27"/>
    <mergeCell ref="FA27:FB27"/>
    <mergeCell ref="FC27:FE27"/>
    <mergeCell ref="FF27:FH27"/>
    <mergeCell ref="FI27:FJ27"/>
    <mergeCell ref="EE27:EG27"/>
    <mergeCell ref="EH27:EJ27"/>
    <mergeCell ref="EK27:EL27"/>
    <mergeCell ref="EM27:EO27"/>
    <mergeCell ref="EP27:ER27"/>
    <mergeCell ref="ES27:ET27"/>
    <mergeCell ref="DO27:DQ27"/>
    <mergeCell ref="DR27:DT27"/>
    <mergeCell ref="DU27:DV27"/>
    <mergeCell ref="DW27:DY27"/>
    <mergeCell ref="DZ27:EB27"/>
    <mergeCell ref="EC27:ED27"/>
    <mergeCell ref="CY27:DA27"/>
    <mergeCell ref="DB27:DD27"/>
    <mergeCell ref="DE27:DF27"/>
    <mergeCell ref="DG27:DI27"/>
    <mergeCell ref="DJ27:DL27"/>
    <mergeCell ref="DM27:DN27"/>
    <mergeCell ref="CI27:CK27"/>
    <mergeCell ref="CL27:CN27"/>
    <mergeCell ref="CO27:CP27"/>
    <mergeCell ref="CQ27:CS27"/>
    <mergeCell ref="CT27:CV27"/>
    <mergeCell ref="CW27:CX27"/>
    <mergeCell ref="BS27:BU27"/>
    <mergeCell ref="BV27:BX27"/>
    <mergeCell ref="BY27:BZ27"/>
    <mergeCell ref="CA27:CC27"/>
    <mergeCell ref="CD27:CF27"/>
    <mergeCell ref="CG27:CH27"/>
    <mergeCell ref="BC27:BE27"/>
    <mergeCell ref="BF27:BH27"/>
    <mergeCell ref="BI27:BJ27"/>
    <mergeCell ref="BK27:BM27"/>
    <mergeCell ref="BN27:BP27"/>
    <mergeCell ref="BQ27:BR27"/>
    <mergeCell ref="AM27:AO27"/>
    <mergeCell ref="AP27:AR27"/>
    <mergeCell ref="AS27:AT27"/>
    <mergeCell ref="AU27:AW27"/>
    <mergeCell ref="AX27:AZ27"/>
    <mergeCell ref="BA27:BB27"/>
    <mergeCell ref="W27:Y27"/>
    <mergeCell ref="Z27:AB27"/>
    <mergeCell ref="AC27:AD27"/>
    <mergeCell ref="AE27:AG27"/>
    <mergeCell ref="AH27:AJ27"/>
    <mergeCell ref="AK27:AL27"/>
    <mergeCell ref="GO24:GP25"/>
    <mergeCell ref="GQ24:GS25"/>
    <mergeCell ref="GT24:GV25"/>
    <mergeCell ref="A26:D26"/>
    <mergeCell ref="E26:GV26"/>
    <mergeCell ref="A27:D27"/>
    <mergeCell ref="M27:N27"/>
    <mergeCell ref="O27:Q27"/>
    <mergeCell ref="R27:T27"/>
    <mergeCell ref="U27:V27"/>
    <mergeCell ref="FY24:FZ25"/>
    <mergeCell ref="GA24:GC25"/>
    <mergeCell ref="GD24:GF25"/>
    <mergeCell ref="GG24:GH25"/>
    <mergeCell ref="GI24:GK25"/>
    <mergeCell ref="GL24:GN25"/>
    <mergeCell ref="FI24:FJ25"/>
    <mergeCell ref="FK24:FM25"/>
    <mergeCell ref="FN24:FP25"/>
    <mergeCell ref="FQ24:FR25"/>
    <mergeCell ref="FS24:FU25"/>
    <mergeCell ref="FV24:FX25"/>
    <mergeCell ref="ES24:ET25"/>
    <mergeCell ref="EU24:EW25"/>
    <mergeCell ref="EX24:EZ25"/>
    <mergeCell ref="FA24:FB25"/>
    <mergeCell ref="FC24:FE25"/>
    <mergeCell ref="FF24:FH25"/>
    <mergeCell ref="EC24:ED25"/>
    <mergeCell ref="EE24:EG25"/>
    <mergeCell ref="EH24:EJ25"/>
    <mergeCell ref="EK24:EL25"/>
    <mergeCell ref="EM24:EO25"/>
    <mergeCell ref="EP24:ER25"/>
    <mergeCell ref="DM24:DN25"/>
    <mergeCell ref="DO24:DQ25"/>
    <mergeCell ref="DR24:DT25"/>
    <mergeCell ref="DU24:DV25"/>
    <mergeCell ref="DW24:DY25"/>
    <mergeCell ref="DZ24:EB25"/>
    <mergeCell ref="CW24:CX25"/>
    <mergeCell ref="CY24:DA25"/>
    <mergeCell ref="DB24:DD25"/>
    <mergeCell ref="DE24:DF25"/>
    <mergeCell ref="DG24:DI25"/>
    <mergeCell ref="DJ24:DL25"/>
    <mergeCell ref="CG24:CH25"/>
    <mergeCell ref="CI24:CK25"/>
    <mergeCell ref="CL24:CN25"/>
    <mergeCell ref="CO24:CP25"/>
    <mergeCell ref="CQ24:CS25"/>
    <mergeCell ref="CT24:CV25"/>
    <mergeCell ref="BQ24:BR25"/>
    <mergeCell ref="BS24:BU25"/>
    <mergeCell ref="BV24:BX25"/>
    <mergeCell ref="BY24:BZ25"/>
    <mergeCell ref="CA24:CC25"/>
    <mergeCell ref="CD24:CF25"/>
    <mergeCell ref="BA24:BB25"/>
    <mergeCell ref="BC24:BE25"/>
    <mergeCell ref="BF24:BH25"/>
    <mergeCell ref="BI24:BJ25"/>
    <mergeCell ref="BK24:BM25"/>
    <mergeCell ref="BN24:BP25"/>
    <mergeCell ref="AK24:AL25"/>
    <mergeCell ref="AM24:AO25"/>
    <mergeCell ref="AP24:AR25"/>
    <mergeCell ref="AS24:AT25"/>
    <mergeCell ref="AU24:AW25"/>
    <mergeCell ref="AX24:AZ25"/>
    <mergeCell ref="U24:V25"/>
    <mergeCell ref="W24:Y25"/>
    <mergeCell ref="Z24:AB25"/>
    <mergeCell ref="AC24:AD25"/>
    <mergeCell ref="AE24:AG25"/>
    <mergeCell ref="AH24:AJ25"/>
    <mergeCell ref="GO22:GV22"/>
    <mergeCell ref="A23:AR23"/>
    <mergeCell ref="A24:D25"/>
    <mergeCell ref="E24:F24"/>
    <mergeCell ref="G24:H24"/>
    <mergeCell ref="I24:J24"/>
    <mergeCell ref="K24:L24"/>
    <mergeCell ref="M24:N25"/>
    <mergeCell ref="O24:Q25"/>
    <mergeCell ref="R24:T25"/>
    <mergeCell ref="ES22:EZ22"/>
    <mergeCell ref="FA22:FH22"/>
    <mergeCell ref="FI22:FP22"/>
    <mergeCell ref="FQ22:FX22"/>
    <mergeCell ref="FY22:GF22"/>
    <mergeCell ref="GG22:GN22"/>
    <mergeCell ref="CW22:DD22"/>
    <mergeCell ref="DE22:DL22"/>
    <mergeCell ref="DM22:DT22"/>
    <mergeCell ref="DU22:EB22"/>
    <mergeCell ref="EC22:EJ22"/>
    <mergeCell ref="EK22:ER22"/>
    <mergeCell ref="BA22:BH22"/>
    <mergeCell ref="BI22:BP22"/>
    <mergeCell ref="BQ22:BX22"/>
    <mergeCell ref="BY22:CF22"/>
    <mergeCell ref="CG22:CN22"/>
    <mergeCell ref="CO22:CV22"/>
    <mergeCell ref="GG21:GN21"/>
    <mergeCell ref="GO21:GV21"/>
    <mergeCell ref="A22:B22"/>
    <mergeCell ref="C22:D22"/>
    <mergeCell ref="E22:L22"/>
    <mergeCell ref="M22:T22"/>
    <mergeCell ref="U22:AB22"/>
    <mergeCell ref="AC22:AJ22"/>
    <mergeCell ref="AK22:AR22"/>
    <mergeCell ref="AS22:AZ22"/>
    <mergeCell ref="EK21:ER21"/>
    <mergeCell ref="ES21:EZ21"/>
    <mergeCell ref="FA21:FH21"/>
    <mergeCell ref="FI21:FP21"/>
    <mergeCell ref="FQ21:FX21"/>
    <mergeCell ref="FY21:GF21"/>
    <mergeCell ref="CO21:CV21"/>
    <mergeCell ref="CW21:DD21"/>
    <mergeCell ref="DE21:DL21"/>
    <mergeCell ref="DM21:DT21"/>
    <mergeCell ref="DU21:EB21"/>
    <mergeCell ref="EC21:EJ21"/>
    <mergeCell ref="AS21:AZ21"/>
    <mergeCell ref="BA21:BH21"/>
    <mergeCell ref="BI21:BP21"/>
    <mergeCell ref="BQ21:BX21"/>
    <mergeCell ref="BY21:CF21"/>
    <mergeCell ref="CG21:CN21"/>
    <mergeCell ref="FY20:GF20"/>
    <mergeCell ref="GG20:GN20"/>
    <mergeCell ref="GO20:GV20"/>
    <mergeCell ref="A21:B21"/>
    <mergeCell ref="C21:D21"/>
    <mergeCell ref="E21:L21"/>
    <mergeCell ref="M21:T21"/>
    <mergeCell ref="U21:AB21"/>
    <mergeCell ref="AC21:AJ21"/>
    <mergeCell ref="AK21:AR21"/>
    <mergeCell ref="EC20:EJ20"/>
    <mergeCell ref="EK20:ER20"/>
    <mergeCell ref="ES20:EZ20"/>
    <mergeCell ref="FA20:FH20"/>
    <mergeCell ref="FI20:FP20"/>
    <mergeCell ref="FQ20:FX20"/>
    <mergeCell ref="CG20:CN20"/>
    <mergeCell ref="CO20:CV20"/>
    <mergeCell ref="CW20:DD20"/>
    <mergeCell ref="DE20:DL20"/>
    <mergeCell ref="DM20:DT20"/>
    <mergeCell ref="DU20:EB20"/>
    <mergeCell ref="AK20:AR20"/>
    <mergeCell ref="AS20:AZ20"/>
    <mergeCell ref="BA20:BH20"/>
    <mergeCell ref="BI20:BP20"/>
    <mergeCell ref="BQ20:BX20"/>
    <mergeCell ref="BY20:CF20"/>
    <mergeCell ref="GO18:GQ18"/>
    <mergeCell ref="GR18:GS18"/>
    <mergeCell ref="GT18:GV18"/>
    <mergeCell ref="A19:AR19"/>
    <mergeCell ref="A20:B20"/>
    <mergeCell ref="C20:D20"/>
    <mergeCell ref="E20:L20"/>
    <mergeCell ref="M20:T20"/>
    <mergeCell ref="U20:AB20"/>
    <mergeCell ref="AC20:AJ20"/>
    <mergeCell ref="FY18:GA18"/>
    <mergeCell ref="GB18:GC18"/>
    <mergeCell ref="GD18:GF18"/>
    <mergeCell ref="GG18:GI18"/>
    <mergeCell ref="GJ18:GK18"/>
    <mergeCell ref="GL18:GN18"/>
    <mergeCell ref="FI18:FK18"/>
    <mergeCell ref="FL18:FM18"/>
    <mergeCell ref="FN18:FP18"/>
    <mergeCell ref="FQ18:FS18"/>
    <mergeCell ref="FT18:FU18"/>
    <mergeCell ref="FV18:FX18"/>
    <mergeCell ref="ES18:EU18"/>
    <mergeCell ref="EV18:EW18"/>
    <mergeCell ref="EX18:EZ18"/>
    <mergeCell ref="FA18:FC18"/>
    <mergeCell ref="FD18:FE18"/>
    <mergeCell ref="FF18:FH18"/>
    <mergeCell ref="EC18:EE18"/>
    <mergeCell ref="EF18:EG18"/>
    <mergeCell ref="EH18:EJ18"/>
    <mergeCell ref="EK18:EM18"/>
    <mergeCell ref="EN18:EO18"/>
    <mergeCell ref="EP18:ER18"/>
    <mergeCell ref="DM18:DO18"/>
    <mergeCell ref="DP18:DQ18"/>
    <mergeCell ref="DR18:DT18"/>
    <mergeCell ref="DU18:DW18"/>
    <mergeCell ref="DX18:DY18"/>
    <mergeCell ref="DZ18:EB18"/>
    <mergeCell ref="CW18:CY18"/>
    <mergeCell ref="CZ18:DA18"/>
    <mergeCell ref="DB18:DD18"/>
    <mergeCell ref="DE18:DG18"/>
    <mergeCell ref="DH18:DI18"/>
    <mergeCell ref="DJ18:DL18"/>
    <mergeCell ref="CG18:CI18"/>
    <mergeCell ref="CJ18:CK18"/>
    <mergeCell ref="CL18:CN18"/>
    <mergeCell ref="CO18:CQ18"/>
    <mergeCell ref="CR18:CS18"/>
    <mergeCell ref="CT18:CV18"/>
    <mergeCell ref="BQ18:BS18"/>
    <mergeCell ref="BT18:BU18"/>
    <mergeCell ref="BV18:BX18"/>
    <mergeCell ref="BY18:CA18"/>
    <mergeCell ref="CB18:CC18"/>
    <mergeCell ref="CD18:CF18"/>
    <mergeCell ref="BA18:BC18"/>
    <mergeCell ref="BD18:BE18"/>
    <mergeCell ref="BF18:BH18"/>
    <mergeCell ref="BI18:BK18"/>
    <mergeCell ref="BL18:BM18"/>
    <mergeCell ref="BN18:BP18"/>
    <mergeCell ref="AK18:AM18"/>
    <mergeCell ref="AN18:AO18"/>
    <mergeCell ref="AP18:AR18"/>
    <mergeCell ref="AS18:AU18"/>
    <mergeCell ref="AV18:AW18"/>
    <mergeCell ref="AX18:AZ18"/>
    <mergeCell ref="U18:W18"/>
    <mergeCell ref="X18:Y18"/>
    <mergeCell ref="Z18:AB18"/>
    <mergeCell ref="AC18:AE18"/>
    <mergeCell ref="AF18:AG18"/>
    <mergeCell ref="AH18:AJ18"/>
    <mergeCell ref="GG17:GI17"/>
    <mergeCell ref="GJ17:GK17"/>
    <mergeCell ref="GL17:GN17"/>
    <mergeCell ref="GO17:GQ17"/>
    <mergeCell ref="GR17:GS17"/>
    <mergeCell ref="GT17:GV17"/>
    <mergeCell ref="FQ17:FS17"/>
    <mergeCell ref="FT17:FU17"/>
    <mergeCell ref="FV17:FX17"/>
    <mergeCell ref="FY17:GA17"/>
    <mergeCell ref="GB17:GC17"/>
    <mergeCell ref="GD17:GF17"/>
    <mergeCell ref="FA17:FC17"/>
    <mergeCell ref="FD17:FE17"/>
    <mergeCell ref="FF17:FH17"/>
    <mergeCell ref="FI17:FK17"/>
    <mergeCell ref="FL17:FM17"/>
    <mergeCell ref="FN17:FP17"/>
    <mergeCell ref="EK17:EM17"/>
    <mergeCell ref="EN17:EO17"/>
    <mergeCell ref="EP17:ER17"/>
    <mergeCell ref="ES17:EU17"/>
    <mergeCell ref="EV17:EW17"/>
    <mergeCell ref="EX17:EZ17"/>
    <mergeCell ref="DU17:DW17"/>
    <mergeCell ref="DX17:DY17"/>
    <mergeCell ref="DZ17:EB17"/>
    <mergeCell ref="EC17:EE17"/>
    <mergeCell ref="EF17:EG17"/>
    <mergeCell ref="EH17:EJ17"/>
    <mergeCell ref="DE17:DG17"/>
    <mergeCell ref="DH17:DI17"/>
    <mergeCell ref="DJ17:DL17"/>
    <mergeCell ref="DM17:DO17"/>
    <mergeCell ref="DP17:DQ17"/>
    <mergeCell ref="DR17:DT17"/>
    <mergeCell ref="CO17:CQ17"/>
    <mergeCell ref="CR17:CS17"/>
    <mergeCell ref="CT17:CV17"/>
    <mergeCell ref="CW17:CY17"/>
    <mergeCell ref="CZ17:DA17"/>
    <mergeCell ref="DB17:DD17"/>
    <mergeCell ref="BY17:CA17"/>
    <mergeCell ref="CB17:CC17"/>
    <mergeCell ref="CD17:CF17"/>
    <mergeCell ref="CG17:CI17"/>
    <mergeCell ref="CJ17:CK17"/>
    <mergeCell ref="CL17:CN17"/>
    <mergeCell ref="BI17:BK17"/>
    <mergeCell ref="BL17:BM17"/>
    <mergeCell ref="BN17:BP17"/>
    <mergeCell ref="BQ17:BS17"/>
    <mergeCell ref="BT17:BU17"/>
    <mergeCell ref="BV17:BX17"/>
    <mergeCell ref="AS17:AU17"/>
    <mergeCell ref="AV17:AW17"/>
    <mergeCell ref="AX17:AZ17"/>
    <mergeCell ref="BA17:BC17"/>
    <mergeCell ref="BD17:BE17"/>
    <mergeCell ref="BF17:BH17"/>
    <mergeCell ref="AC17:AE17"/>
    <mergeCell ref="AF17:AG17"/>
    <mergeCell ref="AH17:AJ17"/>
    <mergeCell ref="AK17:AM17"/>
    <mergeCell ref="AN17:AO17"/>
    <mergeCell ref="AP17:AR17"/>
    <mergeCell ref="GO16:GQ16"/>
    <mergeCell ref="GR16:GS16"/>
    <mergeCell ref="GT16:GV16"/>
    <mergeCell ref="I17:L17"/>
    <mergeCell ref="M17:O17"/>
    <mergeCell ref="P17:Q17"/>
    <mergeCell ref="R17:T17"/>
    <mergeCell ref="U17:W17"/>
    <mergeCell ref="X17:Y17"/>
    <mergeCell ref="Z17:AB17"/>
    <mergeCell ref="FY16:GA16"/>
    <mergeCell ref="GB16:GC16"/>
    <mergeCell ref="GD16:GF16"/>
    <mergeCell ref="GG16:GI16"/>
    <mergeCell ref="GJ16:GK16"/>
    <mergeCell ref="GL16:GN16"/>
    <mergeCell ref="FI16:FK16"/>
    <mergeCell ref="FL16:FM16"/>
    <mergeCell ref="FN16:FP16"/>
    <mergeCell ref="FQ16:FS16"/>
    <mergeCell ref="FT16:FU16"/>
    <mergeCell ref="FV16:FX16"/>
    <mergeCell ref="ES16:EU16"/>
    <mergeCell ref="EV16:EW16"/>
    <mergeCell ref="EX16:EZ16"/>
    <mergeCell ref="FA16:FC16"/>
    <mergeCell ref="FD16:FE16"/>
    <mergeCell ref="FF16:FH16"/>
    <mergeCell ref="EC16:EE16"/>
    <mergeCell ref="EF16:EG16"/>
    <mergeCell ref="EH16:EJ16"/>
    <mergeCell ref="EK16:EM16"/>
    <mergeCell ref="EN16:EO16"/>
    <mergeCell ref="EP16:ER16"/>
    <mergeCell ref="DM16:DO16"/>
    <mergeCell ref="DP16:DQ16"/>
    <mergeCell ref="DR16:DT16"/>
    <mergeCell ref="DU16:DW16"/>
    <mergeCell ref="DX16:DY16"/>
    <mergeCell ref="DZ16:EB16"/>
    <mergeCell ref="CW16:CY16"/>
    <mergeCell ref="CZ16:DA16"/>
    <mergeCell ref="DB16:DD16"/>
    <mergeCell ref="DE16:DG16"/>
    <mergeCell ref="DH16:DI16"/>
    <mergeCell ref="DJ16:DL16"/>
    <mergeCell ref="CG16:CI16"/>
    <mergeCell ref="CJ16:CK16"/>
    <mergeCell ref="CL16:CN16"/>
    <mergeCell ref="CO16:CQ16"/>
    <mergeCell ref="CR16:CS16"/>
    <mergeCell ref="CT16:CV16"/>
    <mergeCell ref="BQ16:BS16"/>
    <mergeCell ref="BT16:BU16"/>
    <mergeCell ref="BV16:BX16"/>
    <mergeCell ref="BY16:CA16"/>
    <mergeCell ref="CB16:CC16"/>
    <mergeCell ref="CD16:CF16"/>
    <mergeCell ref="BA16:BC16"/>
    <mergeCell ref="BD16:BE16"/>
    <mergeCell ref="BF16:BH16"/>
    <mergeCell ref="BI16:BK16"/>
    <mergeCell ref="BL16:BM16"/>
    <mergeCell ref="BN16:BP16"/>
    <mergeCell ref="AK16:AM16"/>
    <mergeCell ref="AN16:AO16"/>
    <mergeCell ref="AP16:AR16"/>
    <mergeCell ref="AS16:AU16"/>
    <mergeCell ref="AV16:AW16"/>
    <mergeCell ref="AX16:AZ16"/>
    <mergeCell ref="U16:W16"/>
    <mergeCell ref="X16:Y16"/>
    <mergeCell ref="Z16:AB16"/>
    <mergeCell ref="AC16:AE16"/>
    <mergeCell ref="AF16:AG16"/>
    <mergeCell ref="AH16:AJ16"/>
    <mergeCell ref="A16:D18"/>
    <mergeCell ref="E16:H18"/>
    <mergeCell ref="I16:L16"/>
    <mergeCell ref="M16:O16"/>
    <mergeCell ref="P16:Q16"/>
    <mergeCell ref="R16:T16"/>
    <mergeCell ref="I18:L18"/>
    <mergeCell ref="M18:O18"/>
    <mergeCell ref="P18:Q18"/>
    <mergeCell ref="R18:T18"/>
    <mergeCell ref="GG15:GI15"/>
    <mergeCell ref="EK15:EM15"/>
    <mergeCell ref="EN15:EO15"/>
    <mergeCell ref="EP15:ER15"/>
    <mergeCell ref="ES15:EU15"/>
    <mergeCell ref="EV15:EW15"/>
    <mergeCell ref="EX15:EZ15"/>
    <mergeCell ref="DU15:DW15"/>
    <mergeCell ref="DX15:DY15"/>
    <mergeCell ref="DZ15:EB15"/>
    <mergeCell ref="EC15:EE15"/>
    <mergeCell ref="EF15:EG15"/>
    <mergeCell ref="EH15:EJ15"/>
    <mergeCell ref="DE15:DG15"/>
    <mergeCell ref="DH15:DI15"/>
    <mergeCell ref="DJ15:DL15"/>
    <mergeCell ref="GJ15:GK15"/>
    <mergeCell ref="GL15:GN15"/>
    <mergeCell ref="GO15:GQ15"/>
    <mergeCell ref="GR15:GS15"/>
    <mergeCell ref="GT15:GV15"/>
    <mergeCell ref="FQ15:FS15"/>
    <mergeCell ref="FT15:FU15"/>
    <mergeCell ref="FV15:FX15"/>
    <mergeCell ref="FY15:GA15"/>
    <mergeCell ref="GB15:GC15"/>
    <mergeCell ref="GD15:GF15"/>
    <mergeCell ref="FA15:FC15"/>
    <mergeCell ref="FD15:FE15"/>
    <mergeCell ref="FF15:FH15"/>
    <mergeCell ref="FI15:FK15"/>
    <mergeCell ref="FL15:FM15"/>
    <mergeCell ref="FN15:FP15"/>
    <mergeCell ref="DM15:DO15"/>
    <mergeCell ref="DP15:DQ15"/>
    <mergeCell ref="DR15:DT15"/>
    <mergeCell ref="CO15:CQ15"/>
    <mergeCell ref="CR15:CS15"/>
    <mergeCell ref="CT15:CV15"/>
    <mergeCell ref="CW15:CY15"/>
    <mergeCell ref="CZ15:DA15"/>
    <mergeCell ref="DB15:DD15"/>
    <mergeCell ref="BY15:CA15"/>
    <mergeCell ref="CB15:CC15"/>
    <mergeCell ref="CD15:CF15"/>
    <mergeCell ref="CG15:CI15"/>
    <mergeCell ref="CJ15:CK15"/>
    <mergeCell ref="CL15:CN15"/>
    <mergeCell ref="BI15:BK15"/>
    <mergeCell ref="BL15:BM15"/>
    <mergeCell ref="BN15:BP15"/>
    <mergeCell ref="BQ15:BS15"/>
    <mergeCell ref="BT15:BU15"/>
    <mergeCell ref="BV15:BX15"/>
    <mergeCell ref="AS15:AU15"/>
    <mergeCell ref="AV15:AW15"/>
    <mergeCell ref="AX15:AZ15"/>
    <mergeCell ref="BA15:BC15"/>
    <mergeCell ref="BD15:BE15"/>
    <mergeCell ref="BF15:BH15"/>
    <mergeCell ref="AC15:AE15"/>
    <mergeCell ref="AF15:AG15"/>
    <mergeCell ref="AH15:AJ15"/>
    <mergeCell ref="AK15:AM15"/>
    <mergeCell ref="AN15:AO15"/>
    <mergeCell ref="AP15:AR15"/>
    <mergeCell ref="GO14:GQ14"/>
    <mergeCell ref="GR14:GS14"/>
    <mergeCell ref="GT14:GV14"/>
    <mergeCell ref="I15:L15"/>
    <mergeCell ref="M15:O15"/>
    <mergeCell ref="P15:Q15"/>
    <mergeCell ref="R15:T15"/>
    <mergeCell ref="U15:W15"/>
    <mergeCell ref="X15:Y15"/>
    <mergeCell ref="Z15:AB15"/>
    <mergeCell ref="FY14:GA14"/>
    <mergeCell ref="GB14:GC14"/>
    <mergeCell ref="GD14:GF14"/>
    <mergeCell ref="GG14:GI14"/>
    <mergeCell ref="GJ14:GK14"/>
    <mergeCell ref="GL14:GN14"/>
    <mergeCell ref="FI14:FK14"/>
    <mergeCell ref="FL14:FM14"/>
    <mergeCell ref="FN14:FP14"/>
    <mergeCell ref="FQ14:FS14"/>
    <mergeCell ref="FT14:FU14"/>
    <mergeCell ref="FV14:FX14"/>
    <mergeCell ref="ES14:EU14"/>
    <mergeCell ref="EV14:EW14"/>
    <mergeCell ref="EX14:EZ14"/>
    <mergeCell ref="FA14:FC14"/>
    <mergeCell ref="FD14:FE14"/>
    <mergeCell ref="FF14:FH14"/>
    <mergeCell ref="EC14:EE14"/>
    <mergeCell ref="EF14:EG14"/>
    <mergeCell ref="EH14:EJ14"/>
    <mergeCell ref="EK14:EM14"/>
    <mergeCell ref="EN14:EO14"/>
    <mergeCell ref="EP14:ER14"/>
    <mergeCell ref="DM14:DO14"/>
    <mergeCell ref="DP14:DQ14"/>
    <mergeCell ref="DR14:DT14"/>
    <mergeCell ref="DU14:DW14"/>
    <mergeCell ref="DX14:DY14"/>
    <mergeCell ref="DZ14:EB14"/>
    <mergeCell ref="CW14:CY14"/>
    <mergeCell ref="CZ14:DA14"/>
    <mergeCell ref="DB14:DD14"/>
    <mergeCell ref="DE14:DG14"/>
    <mergeCell ref="DH14:DI14"/>
    <mergeCell ref="DJ14:DL14"/>
    <mergeCell ref="CG14:CI14"/>
    <mergeCell ref="CJ14:CK14"/>
    <mergeCell ref="CL14:CN14"/>
    <mergeCell ref="CO14:CQ14"/>
    <mergeCell ref="CR14:CS14"/>
    <mergeCell ref="CT14:CV14"/>
    <mergeCell ref="BQ14:BS14"/>
    <mergeCell ref="BT14:BU14"/>
    <mergeCell ref="BV14:BX14"/>
    <mergeCell ref="BY14:CA14"/>
    <mergeCell ref="CB14:CC14"/>
    <mergeCell ref="CD14:CF14"/>
    <mergeCell ref="BA14:BC14"/>
    <mergeCell ref="BD14:BE14"/>
    <mergeCell ref="BF14:BH14"/>
    <mergeCell ref="BI14:BK14"/>
    <mergeCell ref="BL14:BM14"/>
    <mergeCell ref="BN14:BP14"/>
    <mergeCell ref="AK14:AM14"/>
    <mergeCell ref="AN14:AO14"/>
    <mergeCell ref="AP14:AR14"/>
    <mergeCell ref="AS14:AU14"/>
    <mergeCell ref="AV14:AW14"/>
    <mergeCell ref="AX14:AZ14"/>
    <mergeCell ref="U14:W14"/>
    <mergeCell ref="X14:Y14"/>
    <mergeCell ref="Z14:AB14"/>
    <mergeCell ref="AC14:AE14"/>
    <mergeCell ref="AF14:AG14"/>
    <mergeCell ref="AH14:AJ14"/>
    <mergeCell ref="A14:D15"/>
    <mergeCell ref="E14:H15"/>
    <mergeCell ref="I14:L14"/>
    <mergeCell ref="M14:O14"/>
    <mergeCell ref="P14:Q14"/>
    <mergeCell ref="R14:T14"/>
    <mergeCell ref="GK13:GL13"/>
    <mergeCell ref="GM13:GN13"/>
    <mergeCell ref="GO13:GP13"/>
    <mergeCell ref="GQ13:GR13"/>
    <mergeCell ref="GS13:GT13"/>
    <mergeCell ref="GU13:GV13"/>
    <mergeCell ref="FY13:FZ13"/>
    <mergeCell ref="GA13:GB13"/>
    <mergeCell ref="GC13:GD13"/>
    <mergeCell ref="GE13:GF13"/>
    <mergeCell ref="GG13:GH13"/>
    <mergeCell ref="GI13:GJ13"/>
    <mergeCell ref="FM13:FN13"/>
    <mergeCell ref="FO13:FP13"/>
    <mergeCell ref="FQ13:FR13"/>
    <mergeCell ref="FS13:FT13"/>
    <mergeCell ref="FU13:FV13"/>
    <mergeCell ref="FW13:FX13"/>
    <mergeCell ref="FA13:FB13"/>
    <mergeCell ref="FC13:FD13"/>
    <mergeCell ref="FE13:FF13"/>
    <mergeCell ref="FG13:FH13"/>
    <mergeCell ref="FI13:FJ13"/>
    <mergeCell ref="FK13:FL13"/>
    <mergeCell ref="EO13:EP13"/>
    <mergeCell ref="EQ13:ER13"/>
    <mergeCell ref="ES13:ET13"/>
    <mergeCell ref="EU13:EV13"/>
    <mergeCell ref="EW13:EX13"/>
    <mergeCell ref="EY13:EZ13"/>
    <mergeCell ref="EC13:ED13"/>
    <mergeCell ref="EE13:EF13"/>
    <mergeCell ref="EG13:EH13"/>
    <mergeCell ref="EI13:EJ13"/>
    <mergeCell ref="EK13:EL13"/>
    <mergeCell ref="EM13:EN13"/>
    <mergeCell ref="DQ13:DR13"/>
    <mergeCell ref="DS13:DT13"/>
    <mergeCell ref="DU13:DV13"/>
    <mergeCell ref="DW13:DX13"/>
    <mergeCell ref="DY13:DZ13"/>
    <mergeCell ref="EA13:EB13"/>
    <mergeCell ref="DE13:DF13"/>
    <mergeCell ref="DG13:DH13"/>
    <mergeCell ref="DI13:DJ13"/>
    <mergeCell ref="DK13:DL13"/>
    <mergeCell ref="DM13:DN13"/>
    <mergeCell ref="DO13:DP13"/>
    <mergeCell ref="CS13:CT13"/>
    <mergeCell ref="CU13:CV13"/>
    <mergeCell ref="CW13:CX13"/>
    <mergeCell ref="CY13:CZ13"/>
    <mergeCell ref="DA13:DB13"/>
    <mergeCell ref="DC13:DD13"/>
    <mergeCell ref="CG13:CH13"/>
    <mergeCell ref="CI13:CJ13"/>
    <mergeCell ref="CK13:CL13"/>
    <mergeCell ref="CM13:CN13"/>
    <mergeCell ref="CO13:CP13"/>
    <mergeCell ref="CQ13:CR13"/>
    <mergeCell ref="BU13:BV13"/>
    <mergeCell ref="BW13:BX13"/>
    <mergeCell ref="BY13:BZ13"/>
    <mergeCell ref="CA13:CB13"/>
    <mergeCell ref="CC13:CD13"/>
    <mergeCell ref="CE13:CF13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A13:BB13"/>
    <mergeCell ref="BC13:BD13"/>
    <mergeCell ref="BE13:BF13"/>
    <mergeCell ref="BG13:BH13"/>
    <mergeCell ref="AK13:AL13"/>
    <mergeCell ref="AM13:AN13"/>
    <mergeCell ref="AO13:AP13"/>
    <mergeCell ref="AQ13:AR13"/>
    <mergeCell ref="AS13:AT13"/>
    <mergeCell ref="AU13:AV13"/>
    <mergeCell ref="Y13:Z13"/>
    <mergeCell ref="AA13:AB13"/>
    <mergeCell ref="AC13:AD13"/>
    <mergeCell ref="AE13:AF13"/>
    <mergeCell ref="AG13:AH13"/>
    <mergeCell ref="AI13:AJ13"/>
    <mergeCell ref="GQ12:GR12"/>
    <mergeCell ref="GS12:GT12"/>
    <mergeCell ref="GU12:GV12"/>
    <mergeCell ref="E13:L13"/>
    <mergeCell ref="M13:N13"/>
    <mergeCell ref="O13:P13"/>
    <mergeCell ref="Q13:R13"/>
    <mergeCell ref="S13:T13"/>
    <mergeCell ref="U13:V13"/>
    <mergeCell ref="W13:X13"/>
    <mergeCell ref="GE12:GF12"/>
    <mergeCell ref="GG12:GH12"/>
    <mergeCell ref="GI12:GJ12"/>
    <mergeCell ref="GK12:GL12"/>
    <mergeCell ref="GM12:GN12"/>
    <mergeCell ref="GO12:GP12"/>
    <mergeCell ref="FS12:FT12"/>
    <mergeCell ref="FU12:FV12"/>
    <mergeCell ref="FW12:FX12"/>
    <mergeCell ref="FY12:FZ12"/>
    <mergeCell ref="GA12:GB12"/>
    <mergeCell ref="GC12:GD12"/>
    <mergeCell ref="FG12:FH12"/>
    <mergeCell ref="FI12:FJ12"/>
    <mergeCell ref="FK12:FL12"/>
    <mergeCell ref="FM12:FN12"/>
    <mergeCell ref="FO12:FP12"/>
    <mergeCell ref="FQ12:FR12"/>
    <mergeCell ref="EU12:EV12"/>
    <mergeCell ref="EW12:EX12"/>
    <mergeCell ref="EY12:EZ12"/>
    <mergeCell ref="FA12:FB12"/>
    <mergeCell ref="FC12:FD12"/>
    <mergeCell ref="FE12:FF12"/>
    <mergeCell ref="EI12:EJ12"/>
    <mergeCell ref="EK12:EL12"/>
    <mergeCell ref="EM12:EN12"/>
    <mergeCell ref="EO12:EP12"/>
    <mergeCell ref="EQ12:ER12"/>
    <mergeCell ref="ES12:ET12"/>
    <mergeCell ref="DW12:DX12"/>
    <mergeCell ref="DY12:DZ12"/>
    <mergeCell ref="EA12:EB12"/>
    <mergeCell ref="EC12:ED12"/>
    <mergeCell ref="EE12:EF12"/>
    <mergeCell ref="EG12:EH12"/>
    <mergeCell ref="DK12:DL12"/>
    <mergeCell ref="DM12:DN12"/>
    <mergeCell ref="DO12:DP12"/>
    <mergeCell ref="DQ12:DR12"/>
    <mergeCell ref="DS12:DT12"/>
    <mergeCell ref="DU12:DV12"/>
    <mergeCell ref="CY12:CZ12"/>
    <mergeCell ref="DA12:DB12"/>
    <mergeCell ref="DC12:DD12"/>
    <mergeCell ref="DE12:DF12"/>
    <mergeCell ref="DG12:DH12"/>
    <mergeCell ref="DI12:DJ12"/>
    <mergeCell ref="CM12:CN12"/>
    <mergeCell ref="CO12:CP12"/>
    <mergeCell ref="CQ12:CR12"/>
    <mergeCell ref="CS12:CT12"/>
    <mergeCell ref="CU12:CV12"/>
    <mergeCell ref="CW12:CX12"/>
    <mergeCell ref="CA12:CB12"/>
    <mergeCell ref="CC12:CD12"/>
    <mergeCell ref="CE12:CF12"/>
    <mergeCell ref="CG12:CH12"/>
    <mergeCell ref="CI12:CJ12"/>
    <mergeCell ref="CK12:CL12"/>
    <mergeCell ref="BO12:BP12"/>
    <mergeCell ref="BQ12:BR12"/>
    <mergeCell ref="BS12:BT12"/>
    <mergeCell ref="BU12:BV12"/>
    <mergeCell ref="BW12:BX12"/>
    <mergeCell ref="BY12:BZ12"/>
    <mergeCell ref="BC12:BD12"/>
    <mergeCell ref="BE12:BF12"/>
    <mergeCell ref="BG12:BH12"/>
    <mergeCell ref="BI12:BJ12"/>
    <mergeCell ref="BK12:BL12"/>
    <mergeCell ref="BM12:BN12"/>
    <mergeCell ref="AQ12:AR12"/>
    <mergeCell ref="AS12:AT12"/>
    <mergeCell ref="AU12:AV12"/>
    <mergeCell ref="AW12:AX12"/>
    <mergeCell ref="AY12:AZ12"/>
    <mergeCell ref="BA12:BB12"/>
    <mergeCell ref="AE12:AF12"/>
    <mergeCell ref="AG12:AH12"/>
    <mergeCell ref="AI12:AJ12"/>
    <mergeCell ref="AK12:AL12"/>
    <mergeCell ref="AM12:AN12"/>
    <mergeCell ref="AO12:AP12"/>
    <mergeCell ref="S12:T12"/>
    <mergeCell ref="U12:V12"/>
    <mergeCell ref="W12:X12"/>
    <mergeCell ref="Y12:Z12"/>
    <mergeCell ref="AA12:AB12"/>
    <mergeCell ref="AC12:AD12"/>
    <mergeCell ref="GJ11:GK11"/>
    <mergeCell ref="GL11:GN11"/>
    <mergeCell ref="GO11:GQ11"/>
    <mergeCell ref="GR11:GS11"/>
    <mergeCell ref="GT11:GV11"/>
    <mergeCell ref="A12:D13"/>
    <mergeCell ref="E12:L12"/>
    <mergeCell ref="M12:N12"/>
    <mergeCell ref="O12:P12"/>
    <mergeCell ref="Q12:R12"/>
    <mergeCell ref="FT11:FU11"/>
    <mergeCell ref="FV11:FX11"/>
    <mergeCell ref="FY11:GA11"/>
    <mergeCell ref="GB11:GC11"/>
    <mergeCell ref="GD11:GF11"/>
    <mergeCell ref="GG11:GI11"/>
    <mergeCell ref="FD11:FE11"/>
    <mergeCell ref="FF11:FH11"/>
    <mergeCell ref="FI11:FK11"/>
    <mergeCell ref="FL11:FM11"/>
    <mergeCell ref="FN11:FP11"/>
    <mergeCell ref="FQ11:FS11"/>
    <mergeCell ref="EN11:EO11"/>
    <mergeCell ref="EP11:ER11"/>
    <mergeCell ref="ES11:EU11"/>
    <mergeCell ref="EV11:EW11"/>
    <mergeCell ref="EX11:EZ11"/>
    <mergeCell ref="FA11:FC11"/>
    <mergeCell ref="DX11:DY11"/>
    <mergeCell ref="DZ11:EB11"/>
    <mergeCell ref="EC11:EE11"/>
    <mergeCell ref="EF11:EG11"/>
    <mergeCell ref="EH11:EJ11"/>
    <mergeCell ref="EK11:EM11"/>
    <mergeCell ref="DH11:DI11"/>
    <mergeCell ref="DJ11:DL11"/>
    <mergeCell ref="DM11:DO11"/>
    <mergeCell ref="DP11:DQ11"/>
    <mergeCell ref="DR11:DT11"/>
    <mergeCell ref="DU11:DW11"/>
    <mergeCell ref="CR11:CS11"/>
    <mergeCell ref="CT11:CV11"/>
    <mergeCell ref="CW11:CY11"/>
    <mergeCell ref="CZ11:DA11"/>
    <mergeCell ref="DB11:DD11"/>
    <mergeCell ref="DE11:DG11"/>
    <mergeCell ref="CB11:CC11"/>
    <mergeCell ref="CD11:CF11"/>
    <mergeCell ref="CG11:CI11"/>
    <mergeCell ref="CJ11:CK11"/>
    <mergeCell ref="CL11:CN11"/>
    <mergeCell ref="CO11:CQ11"/>
    <mergeCell ref="BL11:BM11"/>
    <mergeCell ref="BN11:BP11"/>
    <mergeCell ref="BQ11:BS11"/>
    <mergeCell ref="BT11:BU11"/>
    <mergeCell ref="BV11:BX11"/>
    <mergeCell ref="BY11:CA11"/>
    <mergeCell ref="AV11:AW11"/>
    <mergeCell ref="AX11:AZ11"/>
    <mergeCell ref="BA11:BC11"/>
    <mergeCell ref="BD11:BE11"/>
    <mergeCell ref="BF11:BH11"/>
    <mergeCell ref="BI11:BK11"/>
    <mergeCell ref="AF11:AG11"/>
    <mergeCell ref="AH11:AJ11"/>
    <mergeCell ref="AK11:AM11"/>
    <mergeCell ref="AN11:AO11"/>
    <mergeCell ref="AP11:AR11"/>
    <mergeCell ref="AS11:AU11"/>
    <mergeCell ref="GS10:GT10"/>
    <mergeCell ref="GU10:GV10"/>
    <mergeCell ref="E11:L11"/>
    <mergeCell ref="M11:O11"/>
    <mergeCell ref="P11:Q11"/>
    <mergeCell ref="R11:T11"/>
    <mergeCell ref="U11:W11"/>
    <mergeCell ref="X11:Y11"/>
    <mergeCell ref="Z11:AB11"/>
    <mergeCell ref="AC11:AE11"/>
    <mergeCell ref="GG10:GH10"/>
    <mergeCell ref="GI10:GJ10"/>
    <mergeCell ref="GK10:GL10"/>
    <mergeCell ref="GM10:GN10"/>
    <mergeCell ref="GO10:GP10"/>
    <mergeCell ref="GQ10:GR10"/>
    <mergeCell ref="FU10:FV10"/>
    <mergeCell ref="FW10:FX10"/>
    <mergeCell ref="FY10:FZ10"/>
    <mergeCell ref="GA10:GB10"/>
    <mergeCell ref="GC10:GD10"/>
    <mergeCell ref="GE10:GF10"/>
    <mergeCell ref="FI10:FJ10"/>
    <mergeCell ref="FK10:FL10"/>
    <mergeCell ref="FM10:FN10"/>
    <mergeCell ref="FO10:FP10"/>
    <mergeCell ref="FQ10:FR10"/>
    <mergeCell ref="FS10:FT10"/>
    <mergeCell ref="EW10:EX10"/>
    <mergeCell ref="EY10:EZ10"/>
    <mergeCell ref="FA10:FB10"/>
    <mergeCell ref="FC10:FD10"/>
    <mergeCell ref="FE10:FF10"/>
    <mergeCell ref="FG10:FH10"/>
    <mergeCell ref="EK10:EL10"/>
    <mergeCell ref="EM10:EN10"/>
    <mergeCell ref="EO10:EP10"/>
    <mergeCell ref="EQ10:ER10"/>
    <mergeCell ref="ES10:ET10"/>
    <mergeCell ref="EU10:EV10"/>
    <mergeCell ref="DY10:DZ10"/>
    <mergeCell ref="EA10:EB10"/>
    <mergeCell ref="EC10:ED10"/>
    <mergeCell ref="EE10:EF10"/>
    <mergeCell ref="EG10:EH10"/>
    <mergeCell ref="EI10:EJ10"/>
    <mergeCell ref="DM10:DN10"/>
    <mergeCell ref="DO10:DP10"/>
    <mergeCell ref="DQ10:DR10"/>
    <mergeCell ref="DS10:DT10"/>
    <mergeCell ref="DU10:DV10"/>
    <mergeCell ref="DW10:DX10"/>
    <mergeCell ref="DA10:DB10"/>
    <mergeCell ref="DC10:DD10"/>
    <mergeCell ref="DE10:DF10"/>
    <mergeCell ref="DG10:DH10"/>
    <mergeCell ref="DI10:DJ10"/>
    <mergeCell ref="DK10:DL10"/>
    <mergeCell ref="CO10:CP10"/>
    <mergeCell ref="CQ10:CR10"/>
    <mergeCell ref="CS10:CT10"/>
    <mergeCell ref="CU10:CV10"/>
    <mergeCell ref="CW10:CX10"/>
    <mergeCell ref="CY10:CZ10"/>
    <mergeCell ref="CC10:CD10"/>
    <mergeCell ref="CE10:CF10"/>
    <mergeCell ref="CG10:CH10"/>
    <mergeCell ref="CI10:CJ10"/>
    <mergeCell ref="CK10:CL10"/>
    <mergeCell ref="CM10:CN10"/>
    <mergeCell ref="BQ10:BR10"/>
    <mergeCell ref="BS10:BT10"/>
    <mergeCell ref="BU10:BV10"/>
    <mergeCell ref="BW10:BX10"/>
    <mergeCell ref="BY10:BZ10"/>
    <mergeCell ref="CA10:CB10"/>
    <mergeCell ref="BE10:BF10"/>
    <mergeCell ref="BG10:BH10"/>
    <mergeCell ref="BI10:BJ10"/>
    <mergeCell ref="BK10:BL10"/>
    <mergeCell ref="BM10:BN10"/>
    <mergeCell ref="BO10:BP10"/>
    <mergeCell ref="AS10:AT10"/>
    <mergeCell ref="AU10:AV10"/>
    <mergeCell ref="AW10:AX10"/>
    <mergeCell ref="AY10:AZ10"/>
    <mergeCell ref="BA10:BB10"/>
    <mergeCell ref="BC10:BD10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GU9:GV9"/>
    <mergeCell ref="A10:D11"/>
    <mergeCell ref="E10:F10"/>
    <mergeCell ref="G10:H10"/>
    <mergeCell ref="I10:J10"/>
    <mergeCell ref="K10:L10"/>
    <mergeCell ref="M10:N10"/>
    <mergeCell ref="O10:P10"/>
    <mergeCell ref="Q10:R10"/>
    <mergeCell ref="S10:T10"/>
    <mergeCell ref="GI9:GJ9"/>
    <mergeCell ref="GK9:GL9"/>
    <mergeCell ref="GM9:GN9"/>
    <mergeCell ref="GO9:GP9"/>
    <mergeCell ref="GQ9:GR9"/>
    <mergeCell ref="GS9:GT9"/>
    <mergeCell ref="FW9:FX9"/>
    <mergeCell ref="FY9:FZ9"/>
    <mergeCell ref="GA9:GB9"/>
    <mergeCell ref="GC9:GD9"/>
    <mergeCell ref="GE9:GF9"/>
    <mergeCell ref="GG9:GH9"/>
    <mergeCell ref="FK9:FL9"/>
    <mergeCell ref="FM9:FN9"/>
    <mergeCell ref="FO9:FP9"/>
    <mergeCell ref="FQ9:FR9"/>
    <mergeCell ref="FS9:FT9"/>
    <mergeCell ref="FU9:FV9"/>
    <mergeCell ref="EY9:EZ9"/>
    <mergeCell ref="FA9:FB9"/>
    <mergeCell ref="FC9:FD9"/>
    <mergeCell ref="FE9:FF9"/>
    <mergeCell ref="FG9:FH9"/>
    <mergeCell ref="FI9:FJ9"/>
    <mergeCell ref="EM9:EN9"/>
    <mergeCell ref="EO9:EP9"/>
    <mergeCell ref="EQ9:ER9"/>
    <mergeCell ref="ES9:ET9"/>
    <mergeCell ref="EU9:EV9"/>
    <mergeCell ref="EW9:EX9"/>
    <mergeCell ref="EA9:EB9"/>
    <mergeCell ref="EC9:ED9"/>
    <mergeCell ref="EE9:EF9"/>
    <mergeCell ref="EG9:EH9"/>
    <mergeCell ref="EI9:EJ9"/>
    <mergeCell ref="EK9:EL9"/>
    <mergeCell ref="DO9:DP9"/>
    <mergeCell ref="DQ9:DR9"/>
    <mergeCell ref="DS9:DT9"/>
    <mergeCell ref="DU9:DV9"/>
    <mergeCell ref="DW9:DX9"/>
    <mergeCell ref="DY9:DZ9"/>
    <mergeCell ref="DC9:DD9"/>
    <mergeCell ref="DE9:DF9"/>
    <mergeCell ref="DG9:DH9"/>
    <mergeCell ref="DI9:DJ9"/>
    <mergeCell ref="DK9:DL9"/>
    <mergeCell ref="DM9:DN9"/>
    <mergeCell ref="CQ9:CR9"/>
    <mergeCell ref="CS9:CT9"/>
    <mergeCell ref="CU9:CV9"/>
    <mergeCell ref="CW9:CX9"/>
    <mergeCell ref="CY9:CZ9"/>
    <mergeCell ref="DA9:DB9"/>
    <mergeCell ref="CE9:CF9"/>
    <mergeCell ref="CG9:CH9"/>
    <mergeCell ref="CI9:CJ9"/>
    <mergeCell ref="CK9:CL9"/>
    <mergeCell ref="CM9:CN9"/>
    <mergeCell ref="CO9:CP9"/>
    <mergeCell ref="BS9:BT9"/>
    <mergeCell ref="BU9:BV9"/>
    <mergeCell ref="BW9:BX9"/>
    <mergeCell ref="BY9:BZ9"/>
    <mergeCell ref="CA9:CB9"/>
    <mergeCell ref="CC9:CD9"/>
    <mergeCell ref="BG9:BH9"/>
    <mergeCell ref="BI9:BJ9"/>
    <mergeCell ref="BK9:BL9"/>
    <mergeCell ref="BM9:BN9"/>
    <mergeCell ref="BO9:BP9"/>
    <mergeCell ref="BQ9:BR9"/>
    <mergeCell ref="AU9:AV9"/>
    <mergeCell ref="AW9:AX9"/>
    <mergeCell ref="AY9:AZ9"/>
    <mergeCell ref="BA9:BB9"/>
    <mergeCell ref="BC9:BD9"/>
    <mergeCell ref="BE9:BF9"/>
    <mergeCell ref="AI9:AJ9"/>
    <mergeCell ref="AK9:AL9"/>
    <mergeCell ref="AM9:AN9"/>
    <mergeCell ref="AO9:AP9"/>
    <mergeCell ref="AQ9:AR9"/>
    <mergeCell ref="AS9:AT9"/>
    <mergeCell ref="W9:X9"/>
    <mergeCell ref="Y9:Z9"/>
    <mergeCell ref="AA9:AB9"/>
    <mergeCell ref="AC9:AD9"/>
    <mergeCell ref="AE9:AF9"/>
    <mergeCell ref="AG9:AH9"/>
    <mergeCell ref="GT8:GV8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GD8:GF8"/>
    <mergeCell ref="GG8:GI8"/>
    <mergeCell ref="GJ8:GK8"/>
    <mergeCell ref="GL8:GN8"/>
    <mergeCell ref="GO8:GQ8"/>
    <mergeCell ref="GR8:GS8"/>
    <mergeCell ref="FN8:FP8"/>
    <mergeCell ref="FQ8:FS8"/>
    <mergeCell ref="FT8:FU8"/>
    <mergeCell ref="FV8:FX8"/>
    <mergeCell ref="FY8:GA8"/>
    <mergeCell ref="GB8:GC8"/>
    <mergeCell ref="EX8:EZ8"/>
    <mergeCell ref="FA8:FC8"/>
    <mergeCell ref="FD8:FE8"/>
    <mergeCell ref="FF8:FH8"/>
    <mergeCell ref="FI8:FK8"/>
    <mergeCell ref="FL8:FM8"/>
    <mergeCell ref="EH8:EJ8"/>
    <mergeCell ref="EK8:EM8"/>
    <mergeCell ref="EN8:EO8"/>
    <mergeCell ref="EP8:ER8"/>
    <mergeCell ref="ES8:EU8"/>
    <mergeCell ref="EV8:EW8"/>
    <mergeCell ref="DR8:DT8"/>
    <mergeCell ref="DU8:DW8"/>
    <mergeCell ref="DX8:DY8"/>
    <mergeCell ref="DZ8:EB8"/>
    <mergeCell ref="EC8:EE8"/>
    <mergeCell ref="EF8:EG8"/>
    <mergeCell ref="DB8:DD8"/>
    <mergeCell ref="DE8:DG8"/>
    <mergeCell ref="DH8:DI8"/>
    <mergeCell ref="DJ8:DL8"/>
    <mergeCell ref="DM8:DO8"/>
    <mergeCell ref="DP8:DQ8"/>
    <mergeCell ref="CL8:CN8"/>
    <mergeCell ref="CO8:CQ8"/>
    <mergeCell ref="CR8:CS8"/>
    <mergeCell ref="CT8:CV8"/>
    <mergeCell ref="CW8:CY8"/>
    <mergeCell ref="CZ8:DA8"/>
    <mergeCell ref="BV8:BX8"/>
    <mergeCell ref="BY8:CA8"/>
    <mergeCell ref="CB8:CC8"/>
    <mergeCell ref="CD8:CF8"/>
    <mergeCell ref="CG8:CI8"/>
    <mergeCell ref="CJ8:CK8"/>
    <mergeCell ref="BF8:BH8"/>
    <mergeCell ref="BI8:BK8"/>
    <mergeCell ref="BL8:BM8"/>
    <mergeCell ref="BN8:BP8"/>
    <mergeCell ref="BQ8:BS8"/>
    <mergeCell ref="BT8:BU8"/>
    <mergeCell ref="AP8:AR8"/>
    <mergeCell ref="AS8:AU8"/>
    <mergeCell ref="AV8:AW8"/>
    <mergeCell ref="AX8:AZ8"/>
    <mergeCell ref="BA8:BC8"/>
    <mergeCell ref="BD8:BE8"/>
    <mergeCell ref="Z8:AB8"/>
    <mergeCell ref="AC8:AE8"/>
    <mergeCell ref="AF8:AG8"/>
    <mergeCell ref="AH8:AJ8"/>
    <mergeCell ref="AK8:AM8"/>
    <mergeCell ref="AN8:AO8"/>
    <mergeCell ref="GO7:GP7"/>
    <mergeCell ref="GQ7:GR7"/>
    <mergeCell ref="GS7:GT7"/>
    <mergeCell ref="GU7:GV7"/>
    <mergeCell ref="E8:L8"/>
    <mergeCell ref="M8:O8"/>
    <mergeCell ref="P8:Q8"/>
    <mergeCell ref="R8:T8"/>
    <mergeCell ref="U8:W8"/>
    <mergeCell ref="X8:Y8"/>
    <mergeCell ref="GC7:GD7"/>
    <mergeCell ref="GE7:GF7"/>
    <mergeCell ref="GG7:GH7"/>
    <mergeCell ref="GI7:GJ7"/>
    <mergeCell ref="GK7:GL7"/>
    <mergeCell ref="GM7:GN7"/>
    <mergeCell ref="FQ7:FR7"/>
    <mergeCell ref="FS7:FT7"/>
    <mergeCell ref="FU7:FV7"/>
    <mergeCell ref="FW7:FX7"/>
    <mergeCell ref="FY7:FZ7"/>
    <mergeCell ref="GA7:GB7"/>
    <mergeCell ref="FE7:FF7"/>
    <mergeCell ref="FG7:FH7"/>
    <mergeCell ref="FI7:FJ7"/>
    <mergeCell ref="FK7:FL7"/>
    <mergeCell ref="FM7:FN7"/>
    <mergeCell ref="FO7:FP7"/>
    <mergeCell ref="ES7:ET7"/>
    <mergeCell ref="EU7:EV7"/>
    <mergeCell ref="EW7:EX7"/>
    <mergeCell ref="EY7:EZ7"/>
    <mergeCell ref="FA7:FB7"/>
    <mergeCell ref="FC7:FD7"/>
    <mergeCell ref="EG7:EH7"/>
    <mergeCell ref="EI7:EJ7"/>
    <mergeCell ref="EK7:EL7"/>
    <mergeCell ref="EM7:EN7"/>
    <mergeCell ref="EO7:EP7"/>
    <mergeCell ref="EQ7:ER7"/>
    <mergeCell ref="DU7:DV7"/>
    <mergeCell ref="DW7:DX7"/>
    <mergeCell ref="DY7:DZ7"/>
    <mergeCell ref="EA7:EB7"/>
    <mergeCell ref="EC7:ED7"/>
    <mergeCell ref="EE7:EF7"/>
    <mergeCell ref="DI7:DJ7"/>
    <mergeCell ref="DK7:DL7"/>
    <mergeCell ref="DM7:DN7"/>
    <mergeCell ref="DO7:DP7"/>
    <mergeCell ref="DQ7:DR7"/>
    <mergeCell ref="DS7:DT7"/>
    <mergeCell ref="CW7:CX7"/>
    <mergeCell ref="CY7:CZ7"/>
    <mergeCell ref="DA7:DB7"/>
    <mergeCell ref="DC7:DD7"/>
    <mergeCell ref="DE7:DF7"/>
    <mergeCell ref="DG7:DH7"/>
    <mergeCell ref="CK7:CL7"/>
    <mergeCell ref="CM7:CN7"/>
    <mergeCell ref="CO7:CP7"/>
    <mergeCell ref="CQ7:CR7"/>
    <mergeCell ref="CS7:CT7"/>
    <mergeCell ref="CU7:CV7"/>
    <mergeCell ref="BY7:BZ7"/>
    <mergeCell ref="CA7:CB7"/>
    <mergeCell ref="CC7:CD7"/>
    <mergeCell ref="CE7:CF7"/>
    <mergeCell ref="CG7:CH7"/>
    <mergeCell ref="CI7:CJ7"/>
    <mergeCell ref="BM7:BN7"/>
    <mergeCell ref="BO7:BP7"/>
    <mergeCell ref="BQ7:BR7"/>
    <mergeCell ref="BS7:BT7"/>
    <mergeCell ref="BU7:BV7"/>
    <mergeCell ref="BW7:BX7"/>
    <mergeCell ref="BA7:BB7"/>
    <mergeCell ref="BC7:BD7"/>
    <mergeCell ref="BE7:BF7"/>
    <mergeCell ref="BG7:BH7"/>
    <mergeCell ref="BI7:BJ7"/>
    <mergeCell ref="BK7:BL7"/>
    <mergeCell ref="AO7:AP7"/>
    <mergeCell ref="AQ7:AR7"/>
    <mergeCell ref="AS7:AT7"/>
    <mergeCell ref="AU7:AV7"/>
    <mergeCell ref="AW7:AX7"/>
    <mergeCell ref="AY7:AZ7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GQ6:GR6"/>
    <mergeCell ref="GS6:GT6"/>
    <mergeCell ref="GU6:GV6"/>
    <mergeCell ref="A7:D8"/>
    <mergeCell ref="E7:F7"/>
    <mergeCell ref="G7:H7"/>
    <mergeCell ref="I7:J7"/>
    <mergeCell ref="K7:L7"/>
    <mergeCell ref="M7:N7"/>
    <mergeCell ref="O7:P7"/>
    <mergeCell ref="GE6:GF6"/>
    <mergeCell ref="GG6:GH6"/>
    <mergeCell ref="GI6:GJ6"/>
    <mergeCell ref="GK6:GL6"/>
    <mergeCell ref="GM6:GN6"/>
    <mergeCell ref="GO6:GP6"/>
    <mergeCell ref="FS6:FT6"/>
    <mergeCell ref="FU6:FV6"/>
    <mergeCell ref="FW6:FX6"/>
    <mergeCell ref="FY6:FZ6"/>
    <mergeCell ref="GA6:GB6"/>
    <mergeCell ref="GC6:GD6"/>
    <mergeCell ref="FG6:FH6"/>
    <mergeCell ref="FI6:FJ6"/>
    <mergeCell ref="FK6:FL6"/>
    <mergeCell ref="FM6:FN6"/>
    <mergeCell ref="FO6:FP6"/>
    <mergeCell ref="FQ6:FR6"/>
    <mergeCell ref="EU6:EV6"/>
    <mergeCell ref="EW6:EX6"/>
    <mergeCell ref="EY6:EZ6"/>
    <mergeCell ref="FA6:FB6"/>
    <mergeCell ref="FC6:FD6"/>
    <mergeCell ref="FE6:FF6"/>
    <mergeCell ref="EI6:EJ6"/>
    <mergeCell ref="EK6:EL6"/>
    <mergeCell ref="EM6:EN6"/>
    <mergeCell ref="EO6:EP6"/>
    <mergeCell ref="EQ6:ER6"/>
    <mergeCell ref="ES6:ET6"/>
    <mergeCell ref="DW6:DX6"/>
    <mergeCell ref="DY6:DZ6"/>
    <mergeCell ref="EA6:EB6"/>
    <mergeCell ref="EC6:ED6"/>
    <mergeCell ref="EE6:EF6"/>
    <mergeCell ref="EG6:EH6"/>
    <mergeCell ref="DK6:DL6"/>
    <mergeCell ref="DM6:DN6"/>
    <mergeCell ref="DO6:DP6"/>
    <mergeCell ref="DQ6:DR6"/>
    <mergeCell ref="DS6:DT6"/>
    <mergeCell ref="DU6:DV6"/>
    <mergeCell ref="CY6:CZ6"/>
    <mergeCell ref="DA6:DB6"/>
    <mergeCell ref="DC6:DD6"/>
    <mergeCell ref="DE6:DF6"/>
    <mergeCell ref="DG6:DH6"/>
    <mergeCell ref="DI6:DJ6"/>
    <mergeCell ref="CM6:CN6"/>
    <mergeCell ref="CO6:CP6"/>
    <mergeCell ref="CQ6:CR6"/>
    <mergeCell ref="CS6:CT6"/>
    <mergeCell ref="CU6:CV6"/>
    <mergeCell ref="CW6:CX6"/>
    <mergeCell ref="CA6:CB6"/>
    <mergeCell ref="CC6:CD6"/>
    <mergeCell ref="CE6:CF6"/>
    <mergeCell ref="CG6:CH6"/>
    <mergeCell ref="CI6:CJ6"/>
    <mergeCell ref="CK6:CL6"/>
    <mergeCell ref="BO6:BP6"/>
    <mergeCell ref="BQ6:BR6"/>
    <mergeCell ref="BS6:BT6"/>
    <mergeCell ref="BU6:BV6"/>
    <mergeCell ref="BW6:BX6"/>
    <mergeCell ref="BY6:BZ6"/>
    <mergeCell ref="BA6:BB6"/>
    <mergeCell ref="BE6:BF6"/>
    <mergeCell ref="BG6:BH6"/>
    <mergeCell ref="BI6:BJ6"/>
    <mergeCell ref="BK6:BL6"/>
    <mergeCell ref="BM6:BN6"/>
    <mergeCell ref="AO6:AP6"/>
    <mergeCell ref="AQ6:AR6"/>
    <mergeCell ref="AS6:AT6"/>
    <mergeCell ref="AU6:AV6"/>
    <mergeCell ref="AW6:AX6"/>
    <mergeCell ref="AY6:AZ6"/>
    <mergeCell ref="AC6:AD6"/>
    <mergeCell ref="AE6:AF6"/>
    <mergeCell ref="AG6:AH6"/>
    <mergeCell ref="AI6:AJ6"/>
    <mergeCell ref="AK6:AL6"/>
    <mergeCell ref="AM6:AN6"/>
    <mergeCell ref="Q6:R6"/>
    <mergeCell ref="S6:T6"/>
    <mergeCell ref="U6:V6"/>
    <mergeCell ref="W6:X6"/>
    <mergeCell ref="Y6:Z6"/>
    <mergeCell ref="AA6:AB6"/>
    <mergeCell ref="GO5:GP5"/>
    <mergeCell ref="GQ5:GR5"/>
    <mergeCell ref="GS5:GT5"/>
    <mergeCell ref="GU5:GV5"/>
    <mergeCell ref="E6:F6"/>
    <mergeCell ref="G6:H6"/>
    <mergeCell ref="I6:J6"/>
    <mergeCell ref="K6:L6"/>
    <mergeCell ref="M6:N6"/>
    <mergeCell ref="O6:P6"/>
    <mergeCell ref="GC5:GD5"/>
    <mergeCell ref="GE5:GF5"/>
    <mergeCell ref="GG5:GH5"/>
    <mergeCell ref="GI5:GJ5"/>
    <mergeCell ref="GK5:GL5"/>
    <mergeCell ref="GM5:GN5"/>
    <mergeCell ref="FQ5:FR5"/>
    <mergeCell ref="FS5:FT5"/>
    <mergeCell ref="FU5:FV5"/>
    <mergeCell ref="FW5:FX5"/>
    <mergeCell ref="FY5:FZ5"/>
    <mergeCell ref="GA5:GB5"/>
    <mergeCell ref="FE5:FF5"/>
    <mergeCell ref="FG5:FH5"/>
    <mergeCell ref="FI5:FJ5"/>
    <mergeCell ref="FK5:FL5"/>
    <mergeCell ref="FM5:FN5"/>
    <mergeCell ref="FO5:FP5"/>
    <mergeCell ref="ES5:ET5"/>
    <mergeCell ref="EU5:EV5"/>
    <mergeCell ref="EW5:EX5"/>
    <mergeCell ref="EY5:EZ5"/>
    <mergeCell ref="FA5:FB5"/>
    <mergeCell ref="FC5:FD5"/>
    <mergeCell ref="EG5:EH5"/>
    <mergeCell ref="EI5:EJ5"/>
    <mergeCell ref="EK5:EL5"/>
    <mergeCell ref="EM5:EN5"/>
    <mergeCell ref="EO5:EP5"/>
    <mergeCell ref="EQ5:ER5"/>
    <mergeCell ref="DU5:DV5"/>
    <mergeCell ref="DW5:DX5"/>
    <mergeCell ref="DY5:DZ5"/>
    <mergeCell ref="EA5:EB5"/>
    <mergeCell ref="EC5:ED5"/>
    <mergeCell ref="EE5:EF5"/>
    <mergeCell ref="DI5:DJ5"/>
    <mergeCell ref="DK5:DL5"/>
    <mergeCell ref="DM5:DN5"/>
    <mergeCell ref="DO5:DP5"/>
    <mergeCell ref="DQ5:DR5"/>
    <mergeCell ref="DS5:DT5"/>
    <mergeCell ref="AY5:AZ5"/>
    <mergeCell ref="CW5:CX5"/>
    <mergeCell ref="CY5:CZ5"/>
    <mergeCell ref="DA5:DB5"/>
    <mergeCell ref="DC5:DD5"/>
    <mergeCell ref="DE5:DF5"/>
    <mergeCell ref="DG5:DH5"/>
    <mergeCell ref="CK5:CL5"/>
    <mergeCell ref="CM5:CN5"/>
    <mergeCell ref="CO5:CP5"/>
    <mergeCell ref="CQ5:CR5"/>
    <mergeCell ref="CS5:CT5"/>
    <mergeCell ref="CU5:CV5"/>
    <mergeCell ref="BY5:BZ5"/>
    <mergeCell ref="CA5:CB5"/>
    <mergeCell ref="CC5:CD5"/>
    <mergeCell ref="CE5:CF5"/>
    <mergeCell ref="CG5:CH5"/>
    <mergeCell ref="CI5:CJ5"/>
    <mergeCell ref="GG3:GN3"/>
    <mergeCell ref="GO3:GV3"/>
    <mergeCell ref="A4:AR4"/>
    <mergeCell ref="BD4:BE4"/>
    <mergeCell ref="E5:F5"/>
    <mergeCell ref="G5:H5"/>
    <mergeCell ref="I5:J5"/>
    <mergeCell ref="K5:L5"/>
    <mergeCell ref="M5:N5"/>
    <mergeCell ref="O5:P5"/>
    <mergeCell ref="EK3:ER3"/>
    <mergeCell ref="ES3:EZ3"/>
    <mergeCell ref="FA3:FH3"/>
    <mergeCell ref="FI3:FP3"/>
    <mergeCell ref="FQ3:FX3"/>
    <mergeCell ref="FY3:GF3"/>
    <mergeCell ref="CO3:CV3"/>
    <mergeCell ref="CW3:DD3"/>
    <mergeCell ref="DE3:DL3"/>
    <mergeCell ref="DM3:DT3"/>
    <mergeCell ref="BM5:BN5"/>
    <mergeCell ref="BO5:BP5"/>
    <mergeCell ref="BQ5:BR5"/>
    <mergeCell ref="BS5:BT5"/>
    <mergeCell ref="BU5:BV5"/>
    <mergeCell ref="BW5:BX5"/>
    <mergeCell ref="BA5:BB5"/>
    <mergeCell ref="BC5:BD5"/>
    <mergeCell ref="BE5:BF5"/>
    <mergeCell ref="BG5:BH5"/>
    <mergeCell ref="BI5:BJ5"/>
    <mergeCell ref="BK5:BL5"/>
    <mergeCell ref="DU3:EB3"/>
    <mergeCell ref="EC3:EJ3"/>
    <mergeCell ref="AS3:AZ3"/>
    <mergeCell ref="BA3:BH3"/>
    <mergeCell ref="BI3:BP3"/>
    <mergeCell ref="BQ3:BX3"/>
    <mergeCell ref="BY3:CF3"/>
    <mergeCell ref="CG3:CN3"/>
    <mergeCell ref="A1:AR1"/>
    <mergeCell ref="A2:AR2"/>
    <mergeCell ref="A3:L3"/>
    <mergeCell ref="M3:T3"/>
    <mergeCell ref="U3:AB3"/>
    <mergeCell ref="AC3:AJ3"/>
    <mergeCell ref="AK3:AR3"/>
    <mergeCell ref="AC5:AD5"/>
    <mergeCell ref="AE5:AF5"/>
    <mergeCell ref="AG5:AH5"/>
    <mergeCell ref="AI5:AJ5"/>
    <mergeCell ref="AK5:AL5"/>
    <mergeCell ref="AM5:AN5"/>
    <mergeCell ref="Q5:R5"/>
    <mergeCell ref="S5:T5"/>
    <mergeCell ref="U5:V5"/>
    <mergeCell ref="W5:X5"/>
    <mergeCell ref="Y5:Z5"/>
    <mergeCell ref="AA5:AB5"/>
    <mergeCell ref="AO5:AP5"/>
    <mergeCell ref="AQ5:AR5"/>
    <mergeCell ref="AS5:AT5"/>
    <mergeCell ref="AU5:AV5"/>
    <mergeCell ref="AW5:AX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28"/>
  <sheetViews>
    <sheetView topLeftCell="G1" zoomScale="70" zoomScaleNormal="70" workbookViewId="0">
      <pane ySplit="3" topLeftCell="A4" activePane="bottomLeft" state="frozenSplit"/>
      <selection activeCell="DE1" sqref="DE1"/>
      <selection pane="bottomLeft" activeCell="AK13" sqref="AK13:AM13"/>
    </sheetView>
  </sheetViews>
  <sheetFormatPr defaultColWidth="9.140625" defaultRowHeight="12.75" x14ac:dyDescent="0.2"/>
  <cols>
    <col min="1" max="4" width="7.140625" style="1" customWidth="1"/>
    <col min="5" max="12" width="5.28515625" style="1" customWidth="1"/>
    <col min="13" max="204" width="3.28515625" style="1" customWidth="1"/>
    <col min="205" max="16384" width="9.140625" style="1"/>
  </cols>
  <sheetData>
    <row r="1" spans="1:204" ht="30" customHeight="1" x14ac:dyDescent="0.2">
      <c r="A1" s="27" t="s">
        <v>142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</row>
    <row r="2" spans="1:204" ht="30" customHeight="1" thickBot="1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</row>
    <row r="3" spans="1:204" ht="24.95" customHeight="1" thickBo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5">
        <v>0.125</v>
      </c>
      <c r="N3" s="26"/>
      <c r="O3" s="26"/>
      <c r="P3" s="26"/>
      <c r="Q3" s="26"/>
      <c r="R3" s="26"/>
      <c r="S3" s="26"/>
      <c r="T3" s="26"/>
      <c r="U3" s="25">
        <v>0.16666666666666666</v>
      </c>
      <c r="V3" s="26"/>
      <c r="W3" s="26"/>
      <c r="X3" s="26"/>
      <c r="Y3" s="26"/>
      <c r="Z3" s="26"/>
      <c r="AA3" s="26"/>
      <c r="AB3" s="26"/>
      <c r="AC3" s="25">
        <v>0.20833333333333334</v>
      </c>
      <c r="AD3" s="26"/>
      <c r="AE3" s="26"/>
      <c r="AF3" s="26"/>
      <c r="AG3" s="26"/>
      <c r="AH3" s="26"/>
      <c r="AI3" s="26"/>
      <c r="AJ3" s="26"/>
      <c r="AK3" s="25">
        <v>0.25</v>
      </c>
      <c r="AL3" s="26"/>
      <c r="AM3" s="26"/>
      <c r="AN3" s="26"/>
      <c r="AO3" s="26"/>
      <c r="AP3" s="26"/>
      <c r="AQ3" s="26"/>
      <c r="AR3" s="26"/>
      <c r="AS3" s="25">
        <v>0.29166666666666669</v>
      </c>
      <c r="AT3" s="26"/>
      <c r="AU3" s="26"/>
      <c r="AV3" s="26"/>
      <c r="AW3" s="26"/>
      <c r="AX3" s="26"/>
      <c r="AY3" s="26"/>
      <c r="AZ3" s="26"/>
      <c r="BA3" s="25">
        <v>0.33333333333333331</v>
      </c>
      <c r="BB3" s="26"/>
      <c r="BC3" s="26"/>
      <c r="BD3" s="26"/>
      <c r="BE3" s="26"/>
      <c r="BF3" s="26"/>
      <c r="BG3" s="26"/>
      <c r="BH3" s="26"/>
      <c r="BI3" s="25">
        <v>0.375</v>
      </c>
      <c r="BJ3" s="26"/>
      <c r="BK3" s="26"/>
      <c r="BL3" s="26"/>
      <c r="BM3" s="26"/>
      <c r="BN3" s="26"/>
      <c r="BO3" s="26"/>
      <c r="BP3" s="26"/>
      <c r="BQ3" s="25">
        <v>0.41666666666666669</v>
      </c>
      <c r="BR3" s="26"/>
      <c r="BS3" s="26"/>
      <c r="BT3" s="26"/>
      <c r="BU3" s="26"/>
      <c r="BV3" s="26"/>
      <c r="BW3" s="26"/>
      <c r="BX3" s="26"/>
      <c r="BY3" s="25">
        <v>0.45833333333333331</v>
      </c>
      <c r="BZ3" s="26"/>
      <c r="CA3" s="26"/>
      <c r="CB3" s="26"/>
      <c r="CC3" s="26"/>
      <c r="CD3" s="26"/>
      <c r="CE3" s="26"/>
      <c r="CF3" s="26"/>
      <c r="CG3" s="25">
        <v>0.5</v>
      </c>
      <c r="CH3" s="26"/>
      <c r="CI3" s="26"/>
      <c r="CJ3" s="26"/>
      <c r="CK3" s="26"/>
      <c r="CL3" s="26"/>
      <c r="CM3" s="26"/>
      <c r="CN3" s="26"/>
      <c r="CO3" s="25">
        <v>0.54166666666666663</v>
      </c>
      <c r="CP3" s="26"/>
      <c r="CQ3" s="26"/>
      <c r="CR3" s="26"/>
      <c r="CS3" s="26"/>
      <c r="CT3" s="26"/>
      <c r="CU3" s="26"/>
      <c r="CV3" s="26"/>
      <c r="CW3" s="25">
        <v>0.58333333333333337</v>
      </c>
      <c r="CX3" s="26"/>
      <c r="CY3" s="26"/>
      <c r="CZ3" s="26"/>
      <c r="DA3" s="26"/>
      <c r="DB3" s="26"/>
      <c r="DC3" s="26"/>
      <c r="DD3" s="26"/>
      <c r="DE3" s="25">
        <v>0.625</v>
      </c>
      <c r="DF3" s="26"/>
      <c r="DG3" s="26"/>
      <c r="DH3" s="26"/>
      <c r="DI3" s="26"/>
      <c r="DJ3" s="26"/>
      <c r="DK3" s="26"/>
      <c r="DL3" s="26"/>
      <c r="DM3" s="25">
        <v>0.66666666666666663</v>
      </c>
      <c r="DN3" s="26"/>
      <c r="DO3" s="26"/>
      <c r="DP3" s="26"/>
      <c r="DQ3" s="26"/>
      <c r="DR3" s="26"/>
      <c r="DS3" s="26"/>
      <c r="DT3" s="26"/>
      <c r="DU3" s="25">
        <v>0.70833333333333337</v>
      </c>
      <c r="DV3" s="26"/>
      <c r="DW3" s="26"/>
      <c r="DX3" s="26"/>
      <c r="DY3" s="26"/>
      <c r="DZ3" s="26"/>
      <c r="EA3" s="26"/>
      <c r="EB3" s="26"/>
      <c r="EC3" s="25">
        <v>0.75</v>
      </c>
      <c r="ED3" s="26"/>
      <c r="EE3" s="26"/>
      <c r="EF3" s="26"/>
      <c r="EG3" s="26"/>
      <c r="EH3" s="26"/>
      <c r="EI3" s="26"/>
      <c r="EJ3" s="26"/>
      <c r="EK3" s="25">
        <v>0.79166666666666663</v>
      </c>
      <c r="EL3" s="26"/>
      <c r="EM3" s="26"/>
      <c r="EN3" s="26"/>
      <c r="EO3" s="26"/>
      <c r="EP3" s="26"/>
      <c r="EQ3" s="26"/>
      <c r="ER3" s="26"/>
      <c r="ES3" s="25">
        <v>0.83333333333333337</v>
      </c>
      <c r="ET3" s="26"/>
      <c r="EU3" s="26"/>
      <c r="EV3" s="26"/>
      <c r="EW3" s="26"/>
      <c r="EX3" s="26"/>
      <c r="EY3" s="26"/>
      <c r="EZ3" s="26"/>
      <c r="FA3" s="25">
        <v>0.875</v>
      </c>
      <c r="FB3" s="26"/>
      <c r="FC3" s="26"/>
      <c r="FD3" s="26"/>
      <c r="FE3" s="26"/>
      <c r="FF3" s="26"/>
      <c r="FG3" s="26"/>
      <c r="FH3" s="26"/>
      <c r="FI3" s="25">
        <v>0.91666666666666663</v>
      </c>
      <c r="FJ3" s="26"/>
      <c r="FK3" s="26"/>
      <c r="FL3" s="26"/>
      <c r="FM3" s="26"/>
      <c r="FN3" s="26"/>
      <c r="FO3" s="26"/>
      <c r="FP3" s="26"/>
      <c r="FQ3" s="25">
        <v>0.95833333333333337</v>
      </c>
      <c r="FR3" s="26"/>
      <c r="FS3" s="26"/>
      <c r="FT3" s="26"/>
      <c r="FU3" s="26"/>
      <c r="FV3" s="26"/>
      <c r="FW3" s="26"/>
      <c r="FX3" s="26"/>
      <c r="FY3" s="25">
        <v>0</v>
      </c>
      <c r="FZ3" s="26"/>
      <c r="GA3" s="26"/>
      <c r="GB3" s="26"/>
      <c r="GC3" s="26"/>
      <c r="GD3" s="26"/>
      <c r="GE3" s="26"/>
      <c r="GF3" s="26"/>
      <c r="GG3" s="25">
        <v>4.1666666666666664E-2</v>
      </c>
      <c r="GH3" s="26"/>
      <c r="GI3" s="26"/>
      <c r="GJ3" s="26"/>
      <c r="GK3" s="26"/>
      <c r="GL3" s="26"/>
      <c r="GM3" s="26"/>
      <c r="GN3" s="26"/>
      <c r="GO3" s="25">
        <v>8.3333333333333329E-2</v>
      </c>
      <c r="GP3" s="26"/>
      <c r="GQ3" s="26"/>
      <c r="GR3" s="26"/>
      <c r="GS3" s="26"/>
      <c r="GT3" s="26"/>
      <c r="GU3" s="26"/>
      <c r="GV3" s="26"/>
    </row>
    <row r="4" spans="1:204" ht="30" customHeight="1" thickBot="1" x14ac:dyDescent="0.25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</row>
    <row r="5" spans="1:204" ht="15.75" customHeight="1" thickBot="1" x14ac:dyDescent="0.25">
      <c r="A5" s="3" t="s">
        <v>3</v>
      </c>
      <c r="B5" s="4" t="s">
        <v>4</v>
      </c>
      <c r="C5" s="4" t="s">
        <v>5</v>
      </c>
      <c r="D5" s="5" t="s">
        <v>6</v>
      </c>
      <c r="E5" s="32" t="s">
        <v>7</v>
      </c>
      <c r="F5" s="30"/>
      <c r="G5" s="29" t="s">
        <v>8</v>
      </c>
      <c r="H5" s="30"/>
      <c r="I5" s="29" t="s">
        <v>9</v>
      </c>
      <c r="J5" s="30"/>
      <c r="K5" s="29" t="s">
        <v>10</v>
      </c>
      <c r="L5" s="31"/>
      <c r="M5" s="32" t="s">
        <v>11</v>
      </c>
      <c r="N5" s="30"/>
      <c r="O5" s="29" t="s">
        <v>12</v>
      </c>
      <c r="P5" s="30"/>
      <c r="Q5" s="29" t="s">
        <v>13</v>
      </c>
      <c r="R5" s="30"/>
      <c r="S5" s="29" t="s">
        <v>14</v>
      </c>
      <c r="T5" s="31"/>
      <c r="U5" s="32" t="s">
        <v>11</v>
      </c>
      <c r="V5" s="30"/>
      <c r="W5" s="29" t="s">
        <v>12</v>
      </c>
      <c r="X5" s="30"/>
      <c r="Y5" s="29" t="s">
        <v>13</v>
      </c>
      <c r="Z5" s="30"/>
      <c r="AA5" s="29" t="s">
        <v>14</v>
      </c>
      <c r="AB5" s="31"/>
      <c r="AC5" s="32" t="s">
        <v>11</v>
      </c>
      <c r="AD5" s="30"/>
      <c r="AE5" s="29" t="s">
        <v>12</v>
      </c>
      <c r="AF5" s="30"/>
      <c r="AG5" s="29" t="s">
        <v>13</v>
      </c>
      <c r="AH5" s="30"/>
      <c r="AI5" s="29" t="s">
        <v>14</v>
      </c>
      <c r="AJ5" s="31"/>
      <c r="AK5" s="32" t="s">
        <v>11</v>
      </c>
      <c r="AL5" s="30"/>
      <c r="AM5" s="29" t="s">
        <v>12</v>
      </c>
      <c r="AN5" s="30"/>
      <c r="AO5" s="29" t="s">
        <v>13</v>
      </c>
      <c r="AP5" s="30"/>
      <c r="AQ5" s="29" t="s">
        <v>14</v>
      </c>
      <c r="AR5" s="31"/>
      <c r="AS5" s="32" t="s">
        <v>11</v>
      </c>
      <c r="AT5" s="30"/>
      <c r="AU5" s="29" t="s">
        <v>12</v>
      </c>
      <c r="AV5" s="30"/>
      <c r="AW5" s="29" t="s">
        <v>13</v>
      </c>
      <c r="AX5" s="30"/>
      <c r="AY5" s="29" t="s">
        <v>14</v>
      </c>
      <c r="AZ5" s="31"/>
      <c r="BA5" s="32" t="s">
        <v>11</v>
      </c>
      <c r="BB5" s="30"/>
      <c r="BC5" s="29" t="s">
        <v>12</v>
      </c>
      <c r="BD5" s="30"/>
      <c r="BE5" s="29" t="s">
        <v>13</v>
      </c>
      <c r="BF5" s="30"/>
      <c r="BG5" s="29" t="s">
        <v>14</v>
      </c>
      <c r="BH5" s="31"/>
      <c r="BI5" s="32" t="s">
        <v>11</v>
      </c>
      <c r="BJ5" s="30"/>
      <c r="BK5" s="29" t="s">
        <v>12</v>
      </c>
      <c r="BL5" s="30"/>
      <c r="BM5" s="29" t="s">
        <v>13</v>
      </c>
      <c r="BN5" s="30"/>
      <c r="BO5" s="29" t="s">
        <v>14</v>
      </c>
      <c r="BP5" s="31"/>
      <c r="BQ5" s="32" t="s">
        <v>11</v>
      </c>
      <c r="BR5" s="30"/>
      <c r="BS5" s="29" t="s">
        <v>12</v>
      </c>
      <c r="BT5" s="30"/>
      <c r="BU5" s="29" t="s">
        <v>13</v>
      </c>
      <c r="BV5" s="30"/>
      <c r="BW5" s="29" t="s">
        <v>14</v>
      </c>
      <c r="BX5" s="31"/>
      <c r="BY5" s="32" t="s">
        <v>11</v>
      </c>
      <c r="BZ5" s="30"/>
      <c r="CA5" s="29" t="s">
        <v>12</v>
      </c>
      <c r="CB5" s="30"/>
      <c r="CC5" s="29" t="s">
        <v>13</v>
      </c>
      <c r="CD5" s="30"/>
      <c r="CE5" s="29" t="s">
        <v>14</v>
      </c>
      <c r="CF5" s="31"/>
      <c r="CG5" s="32" t="s">
        <v>11</v>
      </c>
      <c r="CH5" s="30"/>
      <c r="CI5" s="29" t="s">
        <v>12</v>
      </c>
      <c r="CJ5" s="30"/>
      <c r="CK5" s="29" t="s">
        <v>13</v>
      </c>
      <c r="CL5" s="30"/>
      <c r="CM5" s="29" t="s">
        <v>14</v>
      </c>
      <c r="CN5" s="31"/>
      <c r="CO5" s="32" t="s">
        <v>11</v>
      </c>
      <c r="CP5" s="30"/>
      <c r="CQ5" s="29" t="s">
        <v>12</v>
      </c>
      <c r="CR5" s="30"/>
      <c r="CS5" s="29" t="s">
        <v>13</v>
      </c>
      <c r="CT5" s="30"/>
      <c r="CU5" s="29" t="s">
        <v>14</v>
      </c>
      <c r="CV5" s="31"/>
      <c r="CW5" s="32" t="s">
        <v>11</v>
      </c>
      <c r="CX5" s="30"/>
      <c r="CY5" s="29" t="s">
        <v>12</v>
      </c>
      <c r="CZ5" s="30"/>
      <c r="DA5" s="29" t="s">
        <v>13</v>
      </c>
      <c r="DB5" s="30"/>
      <c r="DC5" s="29" t="s">
        <v>14</v>
      </c>
      <c r="DD5" s="31"/>
      <c r="DE5" s="32" t="s">
        <v>11</v>
      </c>
      <c r="DF5" s="30"/>
      <c r="DG5" s="29" t="s">
        <v>12</v>
      </c>
      <c r="DH5" s="30"/>
      <c r="DI5" s="29" t="s">
        <v>13</v>
      </c>
      <c r="DJ5" s="30"/>
      <c r="DK5" s="29" t="s">
        <v>14</v>
      </c>
      <c r="DL5" s="31"/>
      <c r="DM5" s="32" t="s">
        <v>11</v>
      </c>
      <c r="DN5" s="30"/>
      <c r="DO5" s="29" t="s">
        <v>12</v>
      </c>
      <c r="DP5" s="30"/>
      <c r="DQ5" s="29" t="s">
        <v>13</v>
      </c>
      <c r="DR5" s="30"/>
      <c r="DS5" s="29" t="s">
        <v>14</v>
      </c>
      <c r="DT5" s="31"/>
      <c r="DU5" s="32" t="s">
        <v>11</v>
      </c>
      <c r="DV5" s="30"/>
      <c r="DW5" s="29" t="s">
        <v>12</v>
      </c>
      <c r="DX5" s="30"/>
      <c r="DY5" s="29" t="s">
        <v>13</v>
      </c>
      <c r="DZ5" s="30"/>
      <c r="EA5" s="29" t="s">
        <v>14</v>
      </c>
      <c r="EB5" s="31"/>
      <c r="EC5" s="32" t="s">
        <v>11</v>
      </c>
      <c r="ED5" s="30"/>
      <c r="EE5" s="29" t="s">
        <v>12</v>
      </c>
      <c r="EF5" s="30"/>
      <c r="EG5" s="29" t="s">
        <v>13</v>
      </c>
      <c r="EH5" s="30"/>
      <c r="EI5" s="29" t="s">
        <v>14</v>
      </c>
      <c r="EJ5" s="31"/>
      <c r="EK5" s="32" t="s">
        <v>11</v>
      </c>
      <c r="EL5" s="30"/>
      <c r="EM5" s="29" t="s">
        <v>12</v>
      </c>
      <c r="EN5" s="30"/>
      <c r="EO5" s="29" t="s">
        <v>13</v>
      </c>
      <c r="EP5" s="30"/>
      <c r="EQ5" s="29" t="s">
        <v>14</v>
      </c>
      <c r="ER5" s="31"/>
      <c r="ES5" s="32" t="s">
        <v>11</v>
      </c>
      <c r="ET5" s="30"/>
      <c r="EU5" s="29" t="s">
        <v>12</v>
      </c>
      <c r="EV5" s="30"/>
      <c r="EW5" s="29" t="s">
        <v>13</v>
      </c>
      <c r="EX5" s="30"/>
      <c r="EY5" s="29" t="s">
        <v>14</v>
      </c>
      <c r="EZ5" s="31"/>
      <c r="FA5" s="32" t="s">
        <v>11</v>
      </c>
      <c r="FB5" s="30"/>
      <c r="FC5" s="29" t="s">
        <v>12</v>
      </c>
      <c r="FD5" s="30"/>
      <c r="FE5" s="29" t="s">
        <v>13</v>
      </c>
      <c r="FF5" s="30"/>
      <c r="FG5" s="29" t="s">
        <v>14</v>
      </c>
      <c r="FH5" s="31"/>
      <c r="FI5" s="32" t="s">
        <v>11</v>
      </c>
      <c r="FJ5" s="30"/>
      <c r="FK5" s="29" t="s">
        <v>12</v>
      </c>
      <c r="FL5" s="30"/>
      <c r="FM5" s="29" t="s">
        <v>13</v>
      </c>
      <c r="FN5" s="30"/>
      <c r="FO5" s="29" t="s">
        <v>14</v>
      </c>
      <c r="FP5" s="31"/>
      <c r="FQ5" s="32" t="s">
        <v>11</v>
      </c>
      <c r="FR5" s="30"/>
      <c r="FS5" s="29" t="s">
        <v>12</v>
      </c>
      <c r="FT5" s="30"/>
      <c r="FU5" s="29" t="s">
        <v>13</v>
      </c>
      <c r="FV5" s="30"/>
      <c r="FW5" s="29" t="s">
        <v>14</v>
      </c>
      <c r="FX5" s="31"/>
      <c r="FY5" s="32" t="s">
        <v>11</v>
      </c>
      <c r="FZ5" s="30"/>
      <c r="GA5" s="29" t="s">
        <v>12</v>
      </c>
      <c r="GB5" s="30"/>
      <c r="GC5" s="29" t="s">
        <v>13</v>
      </c>
      <c r="GD5" s="30"/>
      <c r="GE5" s="29" t="s">
        <v>14</v>
      </c>
      <c r="GF5" s="31"/>
      <c r="GG5" s="32" t="s">
        <v>11</v>
      </c>
      <c r="GH5" s="30"/>
      <c r="GI5" s="29" t="s">
        <v>12</v>
      </c>
      <c r="GJ5" s="30"/>
      <c r="GK5" s="29" t="s">
        <v>13</v>
      </c>
      <c r="GL5" s="30"/>
      <c r="GM5" s="29" t="s">
        <v>14</v>
      </c>
      <c r="GN5" s="31"/>
      <c r="GO5" s="32" t="s">
        <v>11</v>
      </c>
      <c r="GP5" s="30"/>
      <c r="GQ5" s="29" t="s">
        <v>12</v>
      </c>
      <c r="GR5" s="30"/>
      <c r="GS5" s="29" t="s">
        <v>13</v>
      </c>
      <c r="GT5" s="30"/>
      <c r="GU5" s="29" t="s">
        <v>14</v>
      </c>
      <c r="GV5" s="31"/>
    </row>
    <row r="6" spans="1:204" x14ac:dyDescent="0.2">
      <c r="A6" s="6" t="s">
        <v>15</v>
      </c>
      <c r="B6" s="7">
        <v>1.7999999523162842</v>
      </c>
      <c r="C6" s="8">
        <v>4.0000001899898052E-3</v>
      </c>
      <c r="D6" s="9">
        <v>2.500000037252903E-2</v>
      </c>
      <c r="E6" s="34">
        <v>35</v>
      </c>
      <c r="F6" s="35"/>
      <c r="G6" s="36" t="s">
        <v>16</v>
      </c>
      <c r="H6" s="36"/>
      <c r="I6" s="37">
        <v>1.7999999225139618E-2</v>
      </c>
      <c r="J6" s="37"/>
      <c r="K6" s="37">
        <v>6.5</v>
      </c>
      <c r="L6" s="38"/>
      <c r="M6" s="39"/>
      <c r="N6" s="40"/>
      <c r="O6" s="41">
        <f ca="1">M12</f>
        <v>0</v>
      </c>
      <c r="P6" s="41"/>
      <c r="Q6" s="41">
        <f ca="1">R12</f>
        <v>0</v>
      </c>
      <c r="R6" s="41"/>
      <c r="S6" s="42"/>
      <c r="T6" s="43"/>
      <c r="U6" s="44"/>
      <c r="V6" s="40"/>
      <c r="W6" s="41">
        <f ca="1">U12</f>
        <v>0</v>
      </c>
      <c r="X6" s="41"/>
      <c r="Y6" s="41">
        <f ca="1">Z12</f>
        <v>0</v>
      </c>
      <c r="Z6" s="41"/>
      <c r="AA6" s="42"/>
      <c r="AB6" s="43"/>
      <c r="AC6" s="44"/>
      <c r="AD6" s="40"/>
      <c r="AE6" s="41">
        <f>AC12</f>
        <v>2.801040019009312E-2</v>
      </c>
      <c r="AF6" s="41"/>
      <c r="AG6" s="41">
        <f>AH12</f>
        <v>6.1067600374319818E-2</v>
      </c>
      <c r="AH6" s="41"/>
      <c r="AI6" s="42"/>
      <c r="AJ6" s="43"/>
      <c r="AK6" s="44"/>
      <c r="AL6" s="40"/>
      <c r="AM6" s="41">
        <f ca="1">AK12</f>
        <v>0</v>
      </c>
      <c r="AN6" s="41"/>
      <c r="AO6" s="41">
        <f ca="1">AP12</f>
        <v>0</v>
      </c>
      <c r="AP6" s="41"/>
      <c r="AQ6" s="42"/>
      <c r="AR6" s="43"/>
      <c r="AS6" s="44"/>
      <c r="AT6" s="40"/>
      <c r="AU6" s="41">
        <f ca="1">AS12</f>
        <v>0</v>
      </c>
      <c r="AV6" s="41"/>
      <c r="AW6" s="41">
        <f ca="1">AX12</f>
        <v>0</v>
      </c>
      <c r="AX6" s="41"/>
      <c r="AY6" s="42"/>
      <c r="AZ6" s="43"/>
      <c r="BA6" s="44"/>
      <c r="BB6" s="40"/>
      <c r="BC6" s="41">
        <f ca="1">BA12</f>
        <v>0</v>
      </c>
      <c r="BD6" s="41"/>
      <c r="BE6" s="41">
        <f ca="1">BF12</f>
        <v>0</v>
      </c>
      <c r="BF6" s="41"/>
      <c r="BG6" s="42"/>
      <c r="BH6" s="43"/>
      <c r="BI6" s="44"/>
      <c r="BJ6" s="40"/>
      <c r="BK6" s="41">
        <f ca="1">BI12</f>
        <v>0</v>
      </c>
      <c r="BL6" s="41"/>
      <c r="BM6" s="41">
        <f ca="1">BN12</f>
        <v>0</v>
      </c>
      <c r="BN6" s="41"/>
      <c r="BO6" s="42"/>
      <c r="BP6" s="43"/>
      <c r="BQ6" s="44"/>
      <c r="BR6" s="40"/>
      <c r="BS6" s="41">
        <f ca="1">BQ12</f>
        <v>0</v>
      </c>
      <c r="BT6" s="41"/>
      <c r="BU6" s="41">
        <f ca="1">BV12</f>
        <v>0</v>
      </c>
      <c r="BV6" s="41"/>
      <c r="BW6" s="42"/>
      <c r="BX6" s="43"/>
      <c r="BY6" s="44"/>
      <c r="BZ6" s="40"/>
      <c r="CA6" s="41">
        <f>BY12</f>
        <v>2.5010472412316062E-2</v>
      </c>
      <c r="CB6" s="41"/>
      <c r="CC6" s="41">
        <f>CD12</f>
        <v>6.3068069818776704E-2</v>
      </c>
      <c r="CD6" s="41"/>
      <c r="CE6" s="42"/>
      <c r="CF6" s="43"/>
      <c r="CG6" s="44"/>
      <c r="CH6" s="40"/>
      <c r="CI6" s="41">
        <f>CG12</f>
        <v>0.24504000020032127</v>
      </c>
      <c r="CJ6" s="41"/>
      <c r="CK6" s="41">
        <f>CL12</f>
        <v>0.39176000055160787</v>
      </c>
      <c r="CL6" s="41"/>
      <c r="CM6" s="42"/>
      <c r="CN6" s="43"/>
      <c r="CO6" s="44"/>
      <c r="CP6" s="40"/>
      <c r="CQ6" s="41">
        <f>CO12</f>
        <v>0.24504000020032127</v>
      </c>
      <c r="CR6" s="41"/>
      <c r="CS6" s="41">
        <f>CT12</f>
        <v>0.39176000055160787</v>
      </c>
      <c r="CT6" s="41"/>
      <c r="CU6" s="42"/>
      <c r="CV6" s="43"/>
      <c r="CW6" s="44"/>
      <c r="CX6" s="40"/>
      <c r="CY6" s="41">
        <f ca="1">CW12</f>
        <v>0</v>
      </c>
      <c r="CZ6" s="41"/>
      <c r="DA6" s="41">
        <f ca="1">DB12</f>
        <v>0</v>
      </c>
      <c r="DB6" s="41"/>
      <c r="DC6" s="42"/>
      <c r="DD6" s="43"/>
      <c r="DE6" s="44"/>
      <c r="DF6" s="40"/>
      <c r="DG6" s="41">
        <f ca="1">DE12</f>
        <v>0</v>
      </c>
      <c r="DH6" s="41"/>
      <c r="DI6" s="41">
        <f ca="1">DJ12</f>
        <v>0</v>
      </c>
      <c r="DJ6" s="41"/>
      <c r="DK6" s="42"/>
      <c r="DL6" s="43"/>
      <c r="DM6" s="44"/>
      <c r="DN6" s="40"/>
      <c r="DO6" s="41">
        <f ca="1">DM12</f>
        <v>0</v>
      </c>
      <c r="DP6" s="41"/>
      <c r="DQ6" s="41">
        <f ca="1">DR12</f>
        <v>0</v>
      </c>
      <c r="DR6" s="41"/>
      <c r="DS6" s="42"/>
      <c r="DT6" s="43"/>
      <c r="DU6" s="44"/>
      <c r="DV6" s="40"/>
      <c r="DW6" s="41">
        <f ca="1">DU12</f>
        <v>0</v>
      </c>
      <c r="DX6" s="41"/>
      <c r="DY6" s="41">
        <f ca="1">DZ12</f>
        <v>0</v>
      </c>
      <c r="DZ6" s="41"/>
      <c r="EA6" s="42"/>
      <c r="EB6" s="43"/>
      <c r="EC6" s="44"/>
      <c r="ED6" s="40"/>
      <c r="EE6" s="41">
        <f ca="1">EC12</f>
        <v>0</v>
      </c>
      <c r="EF6" s="41"/>
      <c r="EG6" s="41">
        <f ca="1">EH12</f>
        <v>0</v>
      </c>
      <c r="EH6" s="41"/>
      <c r="EI6" s="42"/>
      <c r="EJ6" s="43"/>
      <c r="EK6" s="44"/>
      <c r="EL6" s="40"/>
      <c r="EM6" s="41">
        <f ca="1">EK12</f>
        <v>0</v>
      </c>
      <c r="EN6" s="41"/>
      <c r="EO6" s="41">
        <f ca="1">EP12</f>
        <v>0</v>
      </c>
      <c r="EP6" s="41"/>
      <c r="EQ6" s="42"/>
      <c r="ER6" s="43"/>
      <c r="ES6" s="44"/>
      <c r="ET6" s="40"/>
      <c r="EU6" s="41">
        <f ca="1">ES12</f>
        <v>0</v>
      </c>
      <c r="EV6" s="41"/>
      <c r="EW6" s="41">
        <f ca="1">EX12</f>
        <v>0</v>
      </c>
      <c r="EX6" s="41"/>
      <c r="EY6" s="42"/>
      <c r="EZ6" s="43"/>
      <c r="FA6" s="44"/>
      <c r="FB6" s="40"/>
      <c r="FC6" s="41">
        <f>FA12</f>
        <v>0.24504000020032127</v>
      </c>
      <c r="FD6" s="41"/>
      <c r="FE6" s="41">
        <f>FF12</f>
        <v>0.39176000055160787</v>
      </c>
      <c r="FF6" s="41"/>
      <c r="FG6" s="42"/>
      <c r="FH6" s="43"/>
      <c r="FI6" s="44"/>
      <c r="FJ6" s="40"/>
      <c r="FK6" s="41">
        <f ca="1">FI12</f>
        <v>0</v>
      </c>
      <c r="FL6" s="41"/>
      <c r="FM6" s="41">
        <f ca="1">FN12</f>
        <v>0</v>
      </c>
      <c r="FN6" s="41"/>
      <c r="FO6" s="42"/>
      <c r="FP6" s="43"/>
      <c r="FQ6" s="44"/>
      <c r="FR6" s="40"/>
      <c r="FS6" s="41">
        <f ca="1">FQ12</f>
        <v>0</v>
      </c>
      <c r="FT6" s="41"/>
      <c r="FU6" s="41">
        <f ca="1">FV12</f>
        <v>0</v>
      </c>
      <c r="FV6" s="41"/>
      <c r="FW6" s="42"/>
      <c r="FX6" s="43"/>
      <c r="FY6" s="44"/>
      <c r="FZ6" s="40"/>
      <c r="GA6" s="41">
        <f ca="1">FY12</f>
        <v>0</v>
      </c>
      <c r="GB6" s="41"/>
      <c r="GC6" s="41">
        <f ca="1">GD12</f>
        <v>0</v>
      </c>
      <c r="GD6" s="41"/>
      <c r="GE6" s="42"/>
      <c r="GF6" s="43"/>
      <c r="GG6" s="44"/>
      <c r="GH6" s="40"/>
      <c r="GI6" s="41">
        <f ca="1">GG12</f>
        <v>0</v>
      </c>
      <c r="GJ6" s="41"/>
      <c r="GK6" s="41">
        <f ca="1">GL12</f>
        <v>0</v>
      </c>
      <c r="GL6" s="41"/>
      <c r="GM6" s="42"/>
      <c r="GN6" s="43"/>
      <c r="GO6" s="44"/>
      <c r="GP6" s="40"/>
      <c r="GQ6" s="41">
        <f ca="1">GO12</f>
        <v>0</v>
      </c>
      <c r="GR6" s="41"/>
      <c r="GS6" s="41">
        <f ca="1">GT12</f>
        <v>0</v>
      </c>
      <c r="GT6" s="41"/>
      <c r="GU6" s="42"/>
      <c r="GV6" s="43"/>
    </row>
    <row r="7" spans="1:204" x14ac:dyDescent="0.2">
      <c r="A7" s="51"/>
      <c r="B7" s="52"/>
      <c r="C7" s="52"/>
      <c r="D7" s="53"/>
      <c r="E7" s="56">
        <v>6</v>
      </c>
      <c r="F7" s="57"/>
      <c r="G7" s="58" t="s">
        <v>18</v>
      </c>
      <c r="H7" s="58"/>
      <c r="I7" s="60">
        <f>I6</f>
        <v>1.7999999225139618E-2</v>
      </c>
      <c r="J7" s="60"/>
      <c r="K7" s="60">
        <f>K6</f>
        <v>6.5</v>
      </c>
      <c r="L7" s="61"/>
      <c r="M7" s="214"/>
      <c r="N7" s="204"/>
      <c r="O7" s="45">
        <f ca="1">M12</f>
        <v>0</v>
      </c>
      <c r="P7" s="45"/>
      <c r="Q7" s="45">
        <f ca="1">R12</f>
        <v>0</v>
      </c>
      <c r="R7" s="45"/>
      <c r="S7" s="46"/>
      <c r="T7" s="47"/>
      <c r="U7" s="203"/>
      <c r="V7" s="204"/>
      <c r="W7" s="45">
        <f ca="1">U12</f>
        <v>0</v>
      </c>
      <c r="X7" s="45"/>
      <c r="Y7" s="45">
        <f ca="1">Z12</f>
        <v>0</v>
      </c>
      <c r="Z7" s="45"/>
      <c r="AA7" s="46"/>
      <c r="AB7" s="47"/>
      <c r="AC7" s="203"/>
      <c r="AD7" s="204"/>
      <c r="AE7" s="45">
        <v>2.4E-2</v>
      </c>
      <c r="AF7" s="45"/>
      <c r="AG7" s="45">
        <v>3.5999999999999997E-2</v>
      </c>
      <c r="AH7" s="45"/>
      <c r="AI7" s="46">
        <v>0.65400000000000003</v>
      </c>
      <c r="AJ7" s="47"/>
      <c r="AK7" s="203"/>
      <c r="AL7" s="204"/>
      <c r="AM7" s="45">
        <f ca="1">AK12</f>
        <v>0</v>
      </c>
      <c r="AN7" s="45"/>
      <c r="AO7" s="45">
        <f ca="1">AP12</f>
        <v>0</v>
      </c>
      <c r="AP7" s="45"/>
      <c r="AQ7" s="46"/>
      <c r="AR7" s="47"/>
      <c r="AS7" s="203"/>
      <c r="AT7" s="204"/>
      <c r="AU7" s="45">
        <f ca="1">AS12</f>
        <v>0</v>
      </c>
      <c r="AV7" s="45"/>
      <c r="AW7" s="45">
        <f ca="1">AX12</f>
        <v>0</v>
      </c>
      <c r="AX7" s="45"/>
      <c r="AY7" s="46"/>
      <c r="AZ7" s="47"/>
      <c r="BA7" s="203"/>
      <c r="BB7" s="204"/>
      <c r="BC7" s="45">
        <f ca="1">BA12</f>
        <v>0</v>
      </c>
      <c r="BD7" s="45"/>
      <c r="BE7" s="45">
        <f ca="1">BF12</f>
        <v>0</v>
      </c>
      <c r="BF7" s="45"/>
      <c r="BG7" s="46"/>
      <c r="BH7" s="47"/>
      <c r="BI7" s="203"/>
      <c r="BJ7" s="204"/>
      <c r="BK7" s="45">
        <f ca="1">BI12</f>
        <v>0</v>
      </c>
      <c r="BL7" s="45"/>
      <c r="BM7" s="45">
        <f ca="1">BN12</f>
        <v>0</v>
      </c>
      <c r="BN7" s="45"/>
      <c r="BO7" s="46"/>
      <c r="BP7" s="47"/>
      <c r="BQ7" s="203"/>
      <c r="BR7" s="204"/>
      <c r="BS7" s="45">
        <f ca="1">BQ12</f>
        <v>0</v>
      </c>
      <c r="BT7" s="45"/>
      <c r="BU7" s="45">
        <f ca="1">BV12</f>
        <v>0</v>
      </c>
      <c r="BV7" s="45"/>
      <c r="BW7" s="46"/>
      <c r="BX7" s="47"/>
      <c r="BY7" s="240"/>
      <c r="BZ7" s="214"/>
      <c r="CA7" s="228">
        <v>2.1000000000000001E-2</v>
      </c>
      <c r="CB7" s="230"/>
      <c r="CC7" s="45">
        <v>3.7999999999999999E-2</v>
      </c>
      <c r="CD7" s="45"/>
      <c r="CE7" s="46">
        <v>0.61899999999999999</v>
      </c>
      <c r="CF7" s="47"/>
      <c r="CG7" s="203"/>
      <c r="CH7" s="204"/>
      <c r="CI7" s="45">
        <v>0.24</v>
      </c>
      <c r="CJ7" s="45"/>
      <c r="CK7" s="45">
        <v>0.36</v>
      </c>
      <c r="CL7" s="45"/>
      <c r="CM7" s="46">
        <v>0.68100000000000005</v>
      </c>
      <c r="CN7" s="47"/>
      <c r="CO7" s="203"/>
      <c r="CP7" s="204"/>
      <c r="CQ7" s="45">
        <v>0.24</v>
      </c>
      <c r="CR7" s="45"/>
      <c r="CS7" s="45">
        <v>0.36</v>
      </c>
      <c r="CT7" s="45"/>
      <c r="CU7" s="46">
        <v>0.67700000000000005</v>
      </c>
      <c r="CV7" s="47"/>
      <c r="CW7" s="203"/>
      <c r="CX7" s="204"/>
      <c r="CY7" s="45">
        <f ca="1">CW12</f>
        <v>0</v>
      </c>
      <c r="CZ7" s="45"/>
      <c r="DA7" s="45">
        <f ca="1">DB12</f>
        <v>0</v>
      </c>
      <c r="DB7" s="45"/>
      <c r="DC7" s="46"/>
      <c r="DD7" s="47"/>
      <c r="DE7" s="203"/>
      <c r="DF7" s="204"/>
      <c r="DG7" s="45">
        <f ca="1">DE12</f>
        <v>0</v>
      </c>
      <c r="DH7" s="45"/>
      <c r="DI7" s="45">
        <f ca="1">DJ12</f>
        <v>0</v>
      </c>
      <c r="DJ7" s="45"/>
      <c r="DK7" s="46"/>
      <c r="DL7" s="47"/>
      <c r="DM7" s="203"/>
      <c r="DN7" s="204"/>
      <c r="DO7" s="45">
        <f ca="1">DM12</f>
        <v>0</v>
      </c>
      <c r="DP7" s="45"/>
      <c r="DQ7" s="45">
        <f ca="1">DR12</f>
        <v>0</v>
      </c>
      <c r="DR7" s="45"/>
      <c r="DS7" s="46"/>
      <c r="DT7" s="47"/>
      <c r="DU7" s="203"/>
      <c r="DV7" s="204"/>
      <c r="DW7" s="45">
        <f ca="1">DU12</f>
        <v>0</v>
      </c>
      <c r="DX7" s="45"/>
      <c r="DY7" s="45">
        <f ca="1">DZ12</f>
        <v>0</v>
      </c>
      <c r="DZ7" s="45"/>
      <c r="EA7" s="46"/>
      <c r="EB7" s="47"/>
      <c r="EC7" s="203"/>
      <c r="ED7" s="204"/>
      <c r="EE7" s="45">
        <f ca="1">EC12</f>
        <v>0</v>
      </c>
      <c r="EF7" s="45"/>
      <c r="EG7" s="45">
        <f ca="1">EH12</f>
        <v>0</v>
      </c>
      <c r="EH7" s="45"/>
      <c r="EI7" s="46"/>
      <c r="EJ7" s="47"/>
      <c r="EK7" s="203"/>
      <c r="EL7" s="204"/>
      <c r="EM7" s="45">
        <f ca="1">EK12</f>
        <v>0</v>
      </c>
      <c r="EN7" s="45"/>
      <c r="EO7" s="45">
        <f ca="1">EP12</f>
        <v>0</v>
      </c>
      <c r="EP7" s="45"/>
      <c r="EQ7" s="46"/>
      <c r="ER7" s="47"/>
      <c r="ES7" s="203"/>
      <c r="ET7" s="204"/>
      <c r="EU7" s="45">
        <f ca="1">ES12</f>
        <v>0</v>
      </c>
      <c r="EV7" s="45"/>
      <c r="EW7" s="45">
        <f ca="1">EX12</f>
        <v>0</v>
      </c>
      <c r="EX7" s="45"/>
      <c r="EY7" s="46"/>
      <c r="EZ7" s="47"/>
      <c r="FA7" s="203"/>
      <c r="FB7" s="204"/>
      <c r="FC7" s="45">
        <v>0.24</v>
      </c>
      <c r="FD7" s="45"/>
      <c r="FE7" s="45">
        <v>0.36</v>
      </c>
      <c r="FF7" s="45"/>
      <c r="FG7" s="46">
        <v>0.68600000000000005</v>
      </c>
      <c r="FH7" s="47"/>
      <c r="FI7" s="203"/>
      <c r="FJ7" s="204"/>
      <c r="FK7" s="45">
        <f ca="1">FI12</f>
        <v>0</v>
      </c>
      <c r="FL7" s="45"/>
      <c r="FM7" s="45">
        <f ca="1">FN12</f>
        <v>0</v>
      </c>
      <c r="FN7" s="45"/>
      <c r="FO7" s="46"/>
      <c r="FP7" s="47"/>
      <c r="FQ7" s="203"/>
      <c r="FR7" s="204"/>
      <c r="FS7" s="45">
        <f ca="1">FQ12</f>
        <v>0</v>
      </c>
      <c r="FT7" s="45"/>
      <c r="FU7" s="45">
        <f ca="1">FV12</f>
        <v>0</v>
      </c>
      <c r="FV7" s="45"/>
      <c r="FW7" s="46"/>
      <c r="FX7" s="47"/>
      <c r="FY7" s="203"/>
      <c r="FZ7" s="204"/>
      <c r="GA7" s="45">
        <f ca="1">FY12</f>
        <v>0</v>
      </c>
      <c r="GB7" s="45"/>
      <c r="GC7" s="45">
        <f ca="1">GD12</f>
        <v>0</v>
      </c>
      <c r="GD7" s="45"/>
      <c r="GE7" s="46"/>
      <c r="GF7" s="47"/>
      <c r="GG7" s="203"/>
      <c r="GH7" s="204"/>
      <c r="GI7" s="45">
        <f ca="1">GG12</f>
        <v>0</v>
      </c>
      <c r="GJ7" s="45"/>
      <c r="GK7" s="45">
        <f ca="1">GL12</f>
        <v>0</v>
      </c>
      <c r="GL7" s="45"/>
      <c r="GM7" s="46"/>
      <c r="GN7" s="47"/>
      <c r="GO7" s="203"/>
      <c r="GP7" s="204"/>
      <c r="GQ7" s="45">
        <f ca="1">GO12</f>
        <v>0</v>
      </c>
      <c r="GR7" s="45"/>
      <c r="GS7" s="45">
        <f ca="1">GT12</f>
        <v>0</v>
      </c>
      <c r="GT7" s="45"/>
      <c r="GU7" s="46"/>
      <c r="GV7" s="47"/>
    </row>
    <row r="8" spans="1:204" ht="15.75" customHeight="1" thickBot="1" x14ac:dyDescent="0.25">
      <c r="A8" s="54"/>
      <c r="B8" s="55"/>
      <c r="C8" s="55"/>
      <c r="D8" s="55"/>
      <c r="E8" s="64" t="s">
        <v>21</v>
      </c>
      <c r="F8" s="65"/>
      <c r="G8" s="65"/>
      <c r="H8" s="65"/>
      <c r="I8" s="65"/>
      <c r="J8" s="65"/>
      <c r="K8" s="65"/>
      <c r="L8" s="67"/>
      <c r="M8" s="65"/>
      <c r="N8" s="65"/>
      <c r="O8" s="65"/>
      <c r="P8" s="66" t="s">
        <v>22</v>
      </c>
      <c r="Q8" s="66"/>
      <c r="R8" s="62"/>
      <c r="S8" s="62"/>
      <c r="T8" s="63"/>
      <c r="U8" s="64"/>
      <c r="V8" s="65"/>
      <c r="W8" s="65"/>
      <c r="X8" s="66" t="s">
        <v>22</v>
      </c>
      <c r="Y8" s="66"/>
      <c r="Z8" s="62"/>
      <c r="AA8" s="62"/>
      <c r="AB8" s="63"/>
      <c r="AC8" s="64"/>
      <c r="AD8" s="65"/>
      <c r="AE8" s="65"/>
      <c r="AF8" s="66" t="s">
        <v>22</v>
      </c>
      <c r="AG8" s="66"/>
      <c r="AH8" s="62"/>
      <c r="AI8" s="62"/>
      <c r="AJ8" s="63"/>
      <c r="AK8" s="64"/>
      <c r="AL8" s="65"/>
      <c r="AM8" s="65"/>
      <c r="AN8" s="66" t="s">
        <v>22</v>
      </c>
      <c r="AO8" s="66"/>
      <c r="AP8" s="62"/>
      <c r="AQ8" s="62"/>
      <c r="AR8" s="63"/>
      <c r="AS8" s="64"/>
      <c r="AT8" s="65"/>
      <c r="AU8" s="65"/>
      <c r="AV8" s="66" t="s">
        <v>22</v>
      </c>
      <c r="AW8" s="66"/>
      <c r="AX8" s="62"/>
      <c r="AY8" s="62"/>
      <c r="AZ8" s="63"/>
      <c r="BA8" s="64"/>
      <c r="BB8" s="65"/>
      <c r="BC8" s="65"/>
      <c r="BD8" s="66" t="s">
        <v>22</v>
      </c>
      <c r="BE8" s="66"/>
      <c r="BF8" s="62"/>
      <c r="BG8" s="62"/>
      <c r="BH8" s="63"/>
      <c r="BI8" s="64"/>
      <c r="BJ8" s="65"/>
      <c r="BK8" s="65"/>
      <c r="BL8" s="66" t="s">
        <v>22</v>
      </c>
      <c r="BM8" s="66"/>
      <c r="BN8" s="62"/>
      <c r="BO8" s="62"/>
      <c r="BP8" s="63"/>
      <c r="BQ8" s="64"/>
      <c r="BR8" s="65"/>
      <c r="BS8" s="65"/>
      <c r="BT8" s="66" t="s">
        <v>22</v>
      </c>
      <c r="BU8" s="66"/>
      <c r="BV8" s="62"/>
      <c r="BW8" s="62"/>
      <c r="BX8" s="63"/>
      <c r="BY8" s="64"/>
      <c r="BZ8" s="65"/>
      <c r="CA8" s="65"/>
      <c r="CB8" s="66" t="s">
        <v>22</v>
      </c>
      <c r="CC8" s="66"/>
      <c r="CD8" s="62"/>
      <c r="CE8" s="62"/>
      <c r="CF8" s="63"/>
      <c r="CG8" s="64"/>
      <c r="CH8" s="65"/>
      <c r="CI8" s="65"/>
      <c r="CJ8" s="66" t="s">
        <v>22</v>
      </c>
      <c r="CK8" s="66"/>
      <c r="CL8" s="62"/>
      <c r="CM8" s="62"/>
      <c r="CN8" s="63"/>
      <c r="CO8" s="64"/>
      <c r="CP8" s="65"/>
      <c r="CQ8" s="65"/>
      <c r="CR8" s="66" t="s">
        <v>22</v>
      </c>
      <c r="CS8" s="66"/>
      <c r="CT8" s="62"/>
      <c r="CU8" s="62"/>
      <c r="CV8" s="63"/>
      <c r="CW8" s="64"/>
      <c r="CX8" s="65"/>
      <c r="CY8" s="65"/>
      <c r="CZ8" s="66" t="s">
        <v>22</v>
      </c>
      <c r="DA8" s="66"/>
      <c r="DB8" s="62"/>
      <c r="DC8" s="62"/>
      <c r="DD8" s="63"/>
      <c r="DE8" s="64"/>
      <c r="DF8" s="65"/>
      <c r="DG8" s="65"/>
      <c r="DH8" s="66" t="s">
        <v>22</v>
      </c>
      <c r="DI8" s="66"/>
      <c r="DJ8" s="62"/>
      <c r="DK8" s="62"/>
      <c r="DL8" s="63"/>
      <c r="DM8" s="64"/>
      <c r="DN8" s="65"/>
      <c r="DO8" s="65"/>
      <c r="DP8" s="66" t="s">
        <v>22</v>
      </c>
      <c r="DQ8" s="66"/>
      <c r="DR8" s="62"/>
      <c r="DS8" s="62"/>
      <c r="DT8" s="63"/>
      <c r="DU8" s="64"/>
      <c r="DV8" s="65"/>
      <c r="DW8" s="65"/>
      <c r="DX8" s="66" t="s">
        <v>22</v>
      </c>
      <c r="DY8" s="66"/>
      <c r="DZ8" s="62"/>
      <c r="EA8" s="62"/>
      <c r="EB8" s="63"/>
      <c r="EC8" s="64"/>
      <c r="ED8" s="65"/>
      <c r="EE8" s="65"/>
      <c r="EF8" s="66" t="s">
        <v>22</v>
      </c>
      <c r="EG8" s="66"/>
      <c r="EH8" s="62"/>
      <c r="EI8" s="62"/>
      <c r="EJ8" s="63"/>
      <c r="EK8" s="64"/>
      <c r="EL8" s="65"/>
      <c r="EM8" s="65"/>
      <c r="EN8" s="66" t="s">
        <v>22</v>
      </c>
      <c r="EO8" s="66"/>
      <c r="EP8" s="62"/>
      <c r="EQ8" s="62"/>
      <c r="ER8" s="63"/>
      <c r="ES8" s="64"/>
      <c r="ET8" s="65"/>
      <c r="EU8" s="65"/>
      <c r="EV8" s="66" t="s">
        <v>22</v>
      </c>
      <c r="EW8" s="66"/>
      <c r="EX8" s="62"/>
      <c r="EY8" s="62"/>
      <c r="EZ8" s="63"/>
      <c r="FA8" s="64"/>
      <c r="FB8" s="65"/>
      <c r="FC8" s="65"/>
      <c r="FD8" s="66" t="s">
        <v>22</v>
      </c>
      <c r="FE8" s="66"/>
      <c r="FF8" s="62"/>
      <c r="FG8" s="62"/>
      <c r="FH8" s="63"/>
      <c r="FI8" s="64"/>
      <c r="FJ8" s="65"/>
      <c r="FK8" s="65"/>
      <c r="FL8" s="66" t="s">
        <v>22</v>
      </c>
      <c r="FM8" s="66"/>
      <c r="FN8" s="62"/>
      <c r="FO8" s="62"/>
      <c r="FP8" s="63"/>
      <c r="FQ8" s="64"/>
      <c r="FR8" s="65"/>
      <c r="FS8" s="65"/>
      <c r="FT8" s="66" t="s">
        <v>22</v>
      </c>
      <c r="FU8" s="66"/>
      <c r="FV8" s="62"/>
      <c r="FW8" s="62"/>
      <c r="FX8" s="63"/>
      <c r="FY8" s="64"/>
      <c r="FZ8" s="65"/>
      <c r="GA8" s="65"/>
      <c r="GB8" s="66" t="s">
        <v>22</v>
      </c>
      <c r="GC8" s="66"/>
      <c r="GD8" s="62"/>
      <c r="GE8" s="62"/>
      <c r="GF8" s="63"/>
      <c r="GG8" s="64"/>
      <c r="GH8" s="65"/>
      <c r="GI8" s="65"/>
      <c r="GJ8" s="66" t="s">
        <v>22</v>
      </c>
      <c r="GK8" s="66"/>
      <c r="GL8" s="62"/>
      <c r="GM8" s="62"/>
      <c r="GN8" s="63"/>
      <c r="GO8" s="64"/>
      <c r="GP8" s="65"/>
      <c r="GQ8" s="65"/>
      <c r="GR8" s="66" t="s">
        <v>22</v>
      </c>
      <c r="GS8" s="66"/>
      <c r="GT8" s="62"/>
      <c r="GU8" s="62"/>
      <c r="GV8" s="63"/>
    </row>
    <row r="9" spans="1:204" x14ac:dyDescent="0.2">
      <c r="A9" s="72" t="s">
        <v>25</v>
      </c>
      <c r="B9" s="73"/>
      <c r="C9" s="73"/>
      <c r="D9" s="73"/>
      <c r="E9" s="78" t="s">
        <v>27</v>
      </c>
      <c r="F9" s="79"/>
      <c r="G9" s="79"/>
      <c r="H9" s="79"/>
      <c r="I9" s="79"/>
      <c r="J9" s="79"/>
      <c r="K9" s="79"/>
      <c r="L9" s="80"/>
      <c r="M9" s="81">
        <f>SUM(M6)</f>
        <v>0</v>
      </c>
      <c r="N9" s="68"/>
      <c r="O9" s="71">
        <f ca="1">SUM(O6)</f>
        <v>0</v>
      </c>
      <c r="P9" s="68"/>
      <c r="Q9" s="71">
        <f ca="1">SUM(Q6)</f>
        <v>0</v>
      </c>
      <c r="R9" s="68"/>
      <c r="S9" s="68"/>
      <c r="T9" s="69"/>
      <c r="U9" s="70">
        <f>SUM(U6)</f>
        <v>0</v>
      </c>
      <c r="V9" s="68"/>
      <c r="W9" s="71">
        <f ca="1">SUM(W6)</f>
        <v>0</v>
      </c>
      <c r="X9" s="68"/>
      <c r="Y9" s="71">
        <f ca="1">SUM(Y6)</f>
        <v>0</v>
      </c>
      <c r="Z9" s="68"/>
      <c r="AA9" s="68"/>
      <c r="AB9" s="69"/>
      <c r="AC9" s="70">
        <f>SUM(AC6)</f>
        <v>0</v>
      </c>
      <c r="AD9" s="68"/>
      <c r="AE9" s="71">
        <f>SUM(AE6)</f>
        <v>2.801040019009312E-2</v>
      </c>
      <c r="AF9" s="68"/>
      <c r="AG9" s="71">
        <f>SUM(AG6)</f>
        <v>6.1067600374319818E-2</v>
      </c>
      <c r="AH9" s="68"/>
      <c r="AI9" s="68"/>
      <c r="AJ9" s="69"/>
      <c r="AK9" s="70">
        <f>SUM(AK6)</f>
        <v>0</v>
      </c>
      <c r="AL9" s="68"/>
      <c r="AM9" s="71">
        <f ca="1">SUM(AM6)</f>
        <v>0</v>
      </c>
      <c r="AN9" s="68"/>
      <c r="AO9" s="71">
        <f ca="1">SUM(AO6)</f>
        <v>0</v>
      </c>
      <c r="AP9" s="68"/>
      <c r="AQ9" s="68"/>
      <c r="AR9" s="69"/>
      <c r="AS9" s="70">
        <f>SUM(AS6)</f>
        <v>0</v>
      </c>
      <c r="AT9" s="68"/>
      <c r="AU9" s="71">
        <f ca="1">SUM(AU6)</f>
        <v>0</v>
      </c>
      <c r="AV9" s="68"/>
      <c r="AW9" s="71">
        <f ca="1">SUM(AW6)</f>
        <v>0</v>
      </c>
      <c r="AX9" s="68"/>
      <c r="AY9" s="68"/>
      <c r="AZ9" s="69"/>
      <c r="BA9" s="70">
        <f>SUM(BA6)</f>
        <v>0</v>
      </c>
      <c r="BB9" s="68"/>
      <c r="BC9" s="71">
        <f ca="1">SUM(BC6)</f>
        <v>0</v>
      </c>
      <c r="BD9" s="68"/>
      <c r="BE9" s="71">
        <f ca="1">SUM(BE6)</f>
        <v>0</v>
      </c>
      <c r="BF9" s="68"/>
      <c r="BG9" s="68"/>
      <c r="BH9" s="69"/>
      <c r="BI9" s="70">
        <f>SUM(BI6)</f>
        <v>0</v>
      </c>
      <c r="BJ9" s="68"/>
      <c r="BK9" s="71">
        <f ca="1">SUM(BK6)</f>
        <v>0</v>
      </c>
      <c r="BL9" s="68"/>
      <c r="BM9" s="71">
        <f ca="1">SUM(BM6)</f>
        <v>0</v>
      </c>
      <c r="BN9" s="68"/>
      <c r="BO9" s="68"/>
      <c r="BP9" s="69"/>
      <c r="BQ9" s="70">
        <f>SUM(BQ6)</f>
        <v>0</v>
      </c>
      <c r="BR9" s="68"/>
      <c r="BS9" s="71">
        <f ca="1">SUM(BS6)</f>
        <v>0</v>
      </c>
      <c r="BT9" s="68"/>
      <c r="BU9" s="71">
        <f ca="1">SUM(BU6)</f>
        <v>0</v>
      </c>
      <c r="BV9" s="68"/>
      <c r="BW9" s="68"/>
      <c r="BX9" s="69"/>
      <c r="BY9" s="70">
        <f>SUM(BY6)</f>
        <v>0</v>
      </c>
      <c r="BZ9" s="68"/>
      <c r="CA9" s="71">
        <f>SUM(CA6)</f>
        <v>2.5010472412316062E-2</v>
      </c>
      <c r="CB9" s="68"/>
      <c r="CC9" s="71">
        <f>SUM(CC6)</f>
        <v>6.3068069818776704E-2</v>
      </c>
      <c r="CD9" s="68"/>
      <c r="CE9" s="68"/>
      <c r="CF9" s="69"/>
      <c r="CG9" s="70">
        <f>SUM(CG6)</f>
        <v>0</v>
      </c>
      <c r="CH9" s="68"/>
      <c r="CI9" s="71">
        <f>SUM(CI6)</f>
        <v>0.24504000020032127</v>
      </c>
      <c r="CJ9" s="68"/>
      <c r="CK9" s="71">
        <f>SUM(CK6)</f>
        <v>0.39176000055160787</v>
      </c>
      <c r="CL9" s="68"/>
      <c r="CM9" s="68"/>
      <c r="CN9" s="69"/>
      <c r="CO9" s="70">
        <f>SUM(CO6)</f>
        <v>0</v>
      </c>
      <c r="CP9" s="68"/>
      <c r="CQ9" s="71">
        <f>SUM(CQ6)</f>
        <v>0.24504000020032127</v>
      </c>
      <c r="CR9" s="68"/>
      <c r="CS9" s="71">
        <f>SUM(CS6)</f>
        <v>0.39176000055160787</v>
      </c>
      <c r="CT9" s="68"/>
      <c r="CU9" s="68"/>
      <c r="CV9" s="69"/>
      <c r="CW9" s="70">
        <f>SUM(CW6)</f>
        <v>0</v>
      </c>
      <c r="CX9" s="68"/>
      <c r="CY9" s="71">
        <f ca="1">SUM(CY6)</f>
        <v>0</v>
      </c>
      <c r="CZ9" s="68"/>
      <c r="DA9" s="71">
        <f ca="1">SUM(DA6)</f>
        <v>0</v>
      </c>
      <c r="DB9" s="68"/>
      <c r="DC9" s="68"/>
      <c r="DD9" s="69"/>
      <c r="DE9" s="70">
        <f>SUM(DE6)</f>
        <v>0</v>
      </c>
      <c r="DF9" s="68"/>
      <c r="DG9" s="71">
        <f ca="1">SUM(DG6)</f>
        <v>0</v>
      </c>
      <c r="DH9" s="68"/>
      <c r="DI9" s="71">
        <f ca="1">SUM(DI6)</f>
        <v>0</v>
      </c>
      <c r="DJ9" s="68"/>
      <c r="DK9" s="68"/>
      <c r="DL9" s="69"/>
      <c r="DM9" s="70">
        <f>SUM(DM6)</f>
        <v>0</v>
      </c>
      <c r="DN9" s="68"/>
      <c r="DO9" s="71">
        <f ca="1">SUM(DO6)</f>
        <v>0</v>
      </c>
      <c r="DP9" s="68"/>
      <c r="DQ9" s="71">
        <f ca="1">SUM(DQ6)</f>
        <v>0</v>
      </c>
      <c r="DR9" s="68"/>
      <c r="DS9" s="68"/>
      <c r="DT9" s="69"/>
      <c r="DU9" s="70">
        <f>SUM(DU6)</f>
        <v>0</v>
      </c>
      <c r="DV9" s="68"/>
      <c r="DW9" s="71">
        <f ca="1">SUM(DW6)</f>
        <v>0</v>
      </c>
      <c r="DX9" s="68"/>
      <c r="DY9" s="71">
        <f ca="1">SUM(DY6)</f>
        <v>0</v>
      </c>
      <c r="DZ9" s="68"/>
      <c r="EA9" s="68"/>
      <c r="EB9" s="69"/>
      <c r="EC9" s="70">
        <f>SUM(EC6)</f>
        <v>0</v>
      </c>
      <c r="ED9" s="68"/>
      <c r="EE9" s="71">
        <f ca="1">SUM(EE6)</f>
        <v>0</v>
      </c>
      <c r="EF9" s="68"/>
      <c r="EG9" s="71">
        <f ca="1">SUM(EG6)</f>
        <v>0</v>
      </c>
      <c r="EH9" s="68"/>
      <c r="EI9" s="68"/>
      <c r="EJ9" s="69"/>
      <c r="EK9" s="70">
        <f>SUM(EK6)</f>
        <v>0</v>
      </c>
      <c r="EL9" s="68"/>
      <c r="EM9" s="71">
        <f ca="1">SUM(EM6)</f>
        <v>0</v>
      </c>
      <c r="EN9" s="68"/>
      <c r="EO9" s="71">
        <f ca="1">SUM(EO6)</f>
        <v>0</v>
      </c>
      <c r="EP9" s="68"/>
      <c r="EQ9" s="68"/>
      <c r="ER9" s="69"/>
      <c r="ES9" s="70">
        <f>SUM(ES6)</f>
        <v>0</v>
      </c>
      <c r="ET9" s="68"/>
      <c r="EU9" s="71">
        <f ca="1">SUM(EU6)</f>
        <v>0</v>
      </c>
      <c r="EV9" s="68"/>
      <c r="EW9" s="71">
        <f ca="1">SUM(EW6)</f>
        <v>0</v>
      </c>
      <c r="EX9" s="68"/>
      <c r="EY9" s="68"/>
      <c r="EZ9" s="69"/>
      <c r="FA9" s="70">
        <f>SUM(FA6)</f>
        <v>0</v>
      </c>
      <c r="FB9" s="68"/>
      <c r="FC9" s="71">
        <f>SUM(FC6)</f>
        <v>0.24504000020032127</v>
      </c>
      <c r="FD9" s="68"/>
      <c r="FE9" s="71">
        <f>SUM(FE6)</f>
        <v>0.39176000055160787</v>
      </c>
      <c r="FF9" s="68"/>
      <c r="FG9" s="68"/>
      <c r="FH9" s="69"/>
      <c r="FI9" s="70">
        <f>SUM(FI6)</f>
        <v>0</v>
      </c>
      <c r="FJ9" s="68"/>
      <c r="FK9" s="71">
        <f ca="1">SUM(FK6)</f>
        <v>0</v>
      </c>
      <c r="FL9" s="68"/>
      <c r="FM9" s="71">
        <f ca="1">SUM(FM6)</f>
        <v>0</v>
      </c>
      <c r="FN9" s="68"/>
      <c r="FO9" s="68"/>
      <c r="FP9" s="69"/>
      <c r="FQ9" s="70">
        <f>SUM(FQ6)</f>
        <v>0</v>
      </c>
      <c r="FR9" s="68"/>
      <c r="FS9" s="71">
        <f ca="1">SUM(FS6)</f>
        <v>0</v>
      </c>
      <c r="FT9" s="68"/>
      <c r="FU9" s="71">
        <f ca="1">SUM(FU6)</f>
        <v>0</v>
      </c>
      <c r="FV9" s="68"/>
      <c r="FW9" s="68"/>
      <c r="FX9" s="69"/>
      <c r="FY9" s="70">
        <f>SUM(FY6)</f>
        <v>0</v>
      </c>
      <c r="FZ9" s="68"/>
      <c r="GA9" s="71">
        <f ca="1">SUM(GA6)</f>
        <v>0</v>
      </c>
      <c r="GB9" s="68"/>
      <c r="GC9" s="71">
        <f ca="1">SUM(GC6)</f>
        <v>0</v>
      </c>
      <c r="GD9" s="68"/>
      <c r="GE9" s="68"/>
      <c r="GF9" s="69"/>
      <c r="GG9" s="70">
        <f>SUM(GG6)</f>
        <v>0</v>
      </c>
      <c r="GH9" s="68"/>
      <c r="GI9" s="71">
        <f ca="1">SUM(GI6)</f>
        <v>0</v>
      </c>
      <c r="GJ9" s="68"/>
      <c r="GK9" s="71">
        <f ca="1">SUM(GK6)</f>
        <v>0</v>
      </c>
      <c r="GL9" s="68"/>
      <c r="GM9" s="68"/>
      <c r="GN9" s="69"/>
      <c r="GO9" s="70">
        <f>SUM(GO6)</f>
        <v>0</v>
      </c>
      <c r="GP9" s="68"/>
      <c r="GQ9" s="71">
        <f ca="1">SUM(GQ6)</f>
        <v>0</v>
      </c>
      <c r="GR9" s="68"/>
      <c r="GS9" s="71">
        <f ca="1">SUM(GS6)</f>
        <v>0</v>
      </c>
      <c r="GT9" s="68"/>
      <c r="GU9" s="68"/>
      <c r="GV9" s="69"/>
    </row>
    <row r="10" spans="1:204" ht="13.5" thickBot="1" x14ac:dyDescent="0.25">
      <c r="A10" s="76"/>
      <c r="B10" s="77"/>
      <c r="C10" s="77"/>
      <c r="D10" s="77"/>
      <c r="E10" s="93" t="s">
        <v>28</v>
      </c>
      <c r="F10" s="94"/>
      <c r="G10" s="94"/>
      <c r="H10" s="94"/>
      <c r="I10" s="94"/>
      <c r="J10" s="94"/>
      <c r="K10" s="94"/>
      <c r="L10" s="95"/>
      <c r="M10" s="96">
        <f>SUM(M7)</f>
        <v>0</v>
      </c>
      <c r="N10" s="90"/>
      <c r="O10" s="89">
        <f ca="1">SUM(O7)</f>
        <v>0</v>
      </c>
      <c r="P10" s="90"/>
      <c r="Q10" s="89">
        <f ca="1">SUM(Q7)</f>
        <v>0</v>
      </c>
      <c r="R10" s="90"/>
      <c r="S10" s="90"/>
      <c r="T10" s="91"/>
      <c r="U10" s="92">
        <f>SUM(U7)</f>
        <v>0</v>
      </c>
      <c r="V10" s="90"/>
      <c r="W10" s="89">
        <f ca="1">SUM(W7)</f>
        <v>0</v>
      </c>
      <c r="X10" s="90"/>
      <c r="Y10" s="89">
        <f ca="1">SUM(Y7)</f>
        <v>0</v>
      </c>
      <c r="Z10" s="90"/>
      <c r="AA10" s="90"/>
      <c r="AB10" s="91"/>
      <c r="AC10" s="92">
        <f>SUM(AC7)</f>
        <v>0</v>
      </c>
      <c r="AD10" s="90"/>
      <c r="AE10" s="89">
        <f>SUM(AE7)</f>
        <v>2.4E-2</v>
      </c>
      <c r="AF10" s="90"/>
      <c r="AG10" s="89">
        <f>SUM(AG7)</f>
        <v>3.5999999999999997E-2</v>
      </c>
      <c r="AH10" s="90"/>
      <c r="AI10" s="90"/>
      <c r="AJ10" s="91"/>
      <c r="AK10" s="92">
        <f>SUM(AK7)</f>
        <v>0</v>
      </c>
      <c r="AL10" s="90"/>
      <c r="AM10" s="89">
        <f ca="1">SUM(AM7)</f>
        <v>0</v>
      </c>
      <c r="AN10" s="90"/>
      <c r="AO10" s="89">
        <f ca="1">SUM(AO7)</f>
        <v>0</v>
      </c>
      <c r="AP10" s="90"/>
      <c r="AQ10" s="90"/>
      <c r="AR10" s="91"/>
      <c r="AS10" s="92">
        <f>SUM(AS7)</f>
        <v>0</v>
      </c>
      <c r="AT10" s="90"/>
      <c r="AU10" s="89">
        <f ca="1">SUM(AU7)</f>
        <v>0</v>
      </c>
      <c r="AV10" s="90"/>
      <c r="AW10" s="89">
        <f ca="1">SUM(AW7)</f>
        <v>0</v>
      </c>
      <c r="AX10" s="90"/>
      <c r="AY10" s="90"/>
      <c r="AZ10" s="91"/>
      <c r="BA10" s="92">
        <f>SUM(BA7)</f>
        <v>0</v>
      </c>
      <c r="BB10" s="90"/>
      <c r="BC10" s="89">
        <f ca="1">SUM(BC7)</f>
        <v>0</v>
      </c>
      <c r="BD10" s="90"/>
      <c r="BE10" s="89">
        <f ca="1">SUM(BE7)</f>
        <v>0</v>
      </c>
      <c r="BF10" s="90"/>
      <c r="BG10" s="90"/>
      <c r="BH10" s="91"/>
      <c r="BI10" s="92">
        <f>SUM(BI7)</f>
        <v>0</v>
      </c>
      <c r="BJ10" s="90"/>
      <c r="BK10" s="89">
        <f ca="1">SUM(BK7)</f>
        <v>0</v>
      </c>
      <c r="BL10" s="90"/>
      <c r="BM10" s="89">
        <f ca="1">SUM(BM7)</f>
        <v>0</v>
      </c>
      <c r="BN10" s="90"/>
      <c r="BO10" s="90"/>
      <c r="BP10" s="91"/>
      <c r="BQ10" s="92">
        <f>SUM(BQ7)</f>
        <v>0</v>
      </c>
      <c r="BR10" s="90"/>
      <c r="BS10" s="89">
        <f ca="1">SUM(BS7)</f>
        <v>0</v>
      </c>
      <c r="BT10" s="90"/>
      <c r="BU10" s="89">
        <f ca="1">SUM(BU7)</f>
        <v>0</v>
      </c>
      <c r="BV10" s="90"/>
      <c r="BW10" s="90"/>
      <c r="BX10" s="91"/>
      <c r="BY10" s="92">
        <f>SUM(BY7)</f>
        <v>0</v>
      </c>
      <c r="BZ10" s="90"/>
      <c r="CA10" s="89">
        <f>SUM(CA7)</f>
        <v>2.1000000000000001E-2</v>
      </c>
      <c r="CB10" s="90"/>
      <c r="CC10" s="89">
        <f>SUM(CC7)</f>
        <v>3.7999999999999999E-2</v>
      </c>
      <c r="CD10" s="90"/>
      <c r="CE10" s="90"/>
      <c r="CF10" s="91"/>
      <c r="CG10" s="92">
        <f>SUM(CG7)</f>
        <v>0</v>
      </c>
      <c r="CH10" s="90"/>
      <c r="CI10" s="89">
        <f>SUM(CI7)</f>
        <v>0.24</v>
      </c>
      <c r="CJ10" s="90"/>
      <c r="CK10" s="89">
        <f>SUM(CK7)</f>
        <v>0.36</v>
      </c>
      <c r="CL10" s="90"/>
      <c r="CM10" s="90"/>
      <c r="CN10" s="91"/>
      <c r="CO10" s="92">
        <f>SUM(CO7)</f>
        <v>0</v>
      </c>
      <c r="CP10" s="90"/>
      <c r="CQ10" s="89">
        <f>SUM(CQ7)</f>
        <v>0.24</v>
      </c>
      <c r="CR10" s="90"/>
      <c r="CS10" s="89">
        <f>SUM(CS7)</f>
        <v>0.36</v>
      </c>
      <c r="CT10" s="90"/>
      <c r="CU10" s="90"/>
      <c r="CV10" s="91"/>
      <c r="CW10" s="92">
        <f>SUM(CW7)</f>
        <v>0</v>
      </c>
      <c r="CX10" s="90"/>
      <c r="CY10" s="89">
        <f ca="1">SUM(CY7)</f>
        <v>0</v>
      </c>
      <c r="CZ10" s="90"/>
      <c r="DA10" s="89">
        <f ca="1">SUM(DA7)</f>
        <v>0</v>
      </c>
      <c r="DB10" s="90"/>
      <c r="DC10" s="90"/>
      <c r="DD10" s="91"/>
      <c r="DE10" s="92">
        <f>SUM(DE7)</f>
        <v>0</v>
      </c>
      <c r="DF10" s="90"/>
      <c r="DG10" s="89">
        <f ca="1">SUM(DG7)</f>
        <v>0</v>
      </c>
      <c r="DH10" s="90"/>
      <c r="DI10" s="89">
        <f ca="1">SUM(DI7)</f>
        <v>0</v>
      </c>
      <c r="DJ10" s="90"/>
      <c r="DK10" s="90"/>
      <c r="DL10" s="91"/>
      <c r="DM10" s="92">
        <f>SUM(DM7)</f>
        <v>0</v>
      </c>
      <c r="DN10" s="90"/>
      <c r="DO10" s="89">
        <f ca="1">SUM(DO7)</f>
        <v>0</v>
      </c>
      <c r="DP10" s="90"/>
      <c r="DQ10" s="89">
        <f ca="1">SUM(DQ7)</f>
        <v>0</v>
      </c>
      <c r="DR10" s="90"/>
      <c r="DS10" s="90"/>
      <c r="DT10" s="91"/>
      <c r="DU10" s="92">
        <f>SUM(DU7)</f>
        <v>0</v>
      </c>
      <c r="DV10" s="90"/>
      <c r="DW10" s="89">
        <f ca="1">SUM(DW7)</f>
        <v>0</v>
      </c>
      <c r="DX10" s="90"/>
      <c r="DY10" s="89">
        <f ca="1">SUM(DY7)</f>
        <v>0</v>
      </c>
      <c r="DZ10" s="90"/>
      <c r="EA10" s="90"/>
      <c r="EB10" s="91"/>
      <c r="EC10" s="92">
        <f>SUM(EC7)</f>
        <v>0</v>
      </c>
      <c r="ED10" s="90"/>
      <c r="EE10" s="89">
        <f ca="1">SUM(EE7)</f>
        <v>0</v>
      </c>
      <c r="EF10" s="90"/>
      <c r="EG10" s="89">
        <f ca="1">SUM(EG7)</f>
        <v>0</v>
      </c>
      <c r="EH10" s="90"/>
      <c r="EI10" s="90"/>
      <c r="EJ10" s="91"/>
      <c r="EK10" s="92">
        <f>SUM(EK7)</f>
        <v>0</v>
      </c>
      <c r="EL10" s="90"/>
      <c r="EM10" s="89">
        <f ca="1">SUM(EM7)</f>
        <v>0</v>
      </c>
      <c r="EN10" s="90"/>
      <c r="EO10" s="89">
        <f ca="1">SUM(EO7)</f>
        <v>0</v>
      </c>
      <c r="EP10" s="90"/>
      <c r="EQ10" s="90"/>
      <c r="ER10" s="91"/>
      <c r="ES10" s="92">
        <f>SUM(ES7)</f>
        <v>0</v>
      </c>
      <c r="ET10" s="90"/>
      <c r="EU10" s="89">
        <f ca="1">SUM(EU7)</f>
        <v>0</v>
      </c>
      <c r="EV10" s="90"/>
      <c r="EW10" s="89">
        <f ca="1">SUM(EW7)</f>
        <v>0</v>
      </c>
      <c r="EX10" s="90"/>
      <c r="EY10" s="90"/>
      <c r="EZ10" s="91"/>
      <c r="FA10" s="92">
        <f>SUM(FA7)</f>
        <v>0</v>
      </c>
      <c r="FB10" s="90"/>
      <c r="FC10" s="89">
        <f>SUM(FC7)</f>
        <v>0.24</v>
      </c>
      <c r="FD10" s="90"/>
      <c r="FE10" s="89">
        <f>SUM(FE7)</f>
        <v>0.36</v>
      </c>
      <c r="FF10" s="90"/>
      <c r="FG10" s="90"/>
      <c r="FH10" s="91"/>
      <c r="FI10" s="92">
        <f>SUM(FI7)</f>
        <v>0</v>
      </c>
      <c r="FJ10" s="90"/>
      <c r="FK10" s="89">
        <f ca="1">SUM(FK7)</f>
        <v>0</v>
      </c>
      <c r="FL10" s="90"/>
      <c r="FM10" s="89">
        <f ca="1">SUM(FM7)</f>
        <v>0</v>
      </c>
      <c r="FN10" s="90"/>
      <c r="FO10" s="90"/>
      <c r="FP10" s="91"/>
      <c r="FQ10" s="92">
        <f>SUM(FQ7)</f>
        <v>0</v>
      </c>
      <c r="FR10" s="90"/>
      <c r="FS10" s="89">
        <f ca="1">SUM(FS7)</f>
        <v>0</v>
      </c>
      <c r="FT10" s="90"/>
      <c r="FU10" s="89">
        <f ca="1">SUM(FU7)</f>
        <v>0</v>
      </c>
      <c r="FV10" s="90"/>
      <c r="FW10" s="90"/>
      <c r="FX10" s="91"/>
      <c r="FY10" s="92">
        <f>SUM(FY7)</f>
        <v>0</v>
      </c>
      <c r="FZ10" s="90"/>
      <c r="GA10" s="89">
        <f ca="1">SUM(GA7)</f>
        <v>0</v>
      </c>
      <c r="GB10" s="90"/>
      <c r="GC10" s="89">
        <f ca="1">SUM(GC7)</f>
        <v>0</v>
      </c>
      <c r="GD10" s="90"/>
      <c r="GE10" s="90"/>
      <c r="GF10" s="91"/>
      <c r="GG10" s="92">
        <f>SUM(GG7)</f>
        <v>0</v>
      </c>
      <c r="GH10" s="90"/>
      <c r="GI10" s="89">
        <f ca="1">SUM(GI7)</f>
        <v>0</v>
      </c>
      <c r="GJ10" s="90"/>
      <c r="GK10" s="89">
        <f ca="1">SUM(GK7)</f>
        <v>0</v>
      </c>
      <c r="GL10" s="90"/>
      <c r="GM10" s="90"/>
      <c r="GN10" s="91"/>
      <c r="GO10" s="92">
        <f>SUM(GO7)</f>
        <v>0</v>
      </c>
      <c r="GP10" s="90"/>
      <c r="GQ10" s="89">
        <f ca="1">SUM(GQ7)</f>
        <v>0</v>
      </c>
      <c r="GR10" s="90"/>
      <c r="GS10" s="89">
        <f ca="1">SUM(GS7)</f>
        <v>0</v>
      </c>
      <c r="GT10" s="90"/>
      <c r="GU10" s="90"/>
      <c r="GV10" s="91"/>
    </row>
    <row r="11" spans="1:204" ht="13.5" thickBot="1" x14ac:dyDescent="0.25">
      <c r="A11" s="32" t="s">
        <v>29</v>
      </c>
      <c r="B11" s="143"/>
      <c r="C11" s="143"/>
      <c r="D11" s="143"/>
      <c r="E11" s="143" t="s">
        <v>30</v>
      </c>
      <c r="F11" s="143"/>
      <c r="G11" s="143"/>
      <c r="H11" s="143"/>
      <c r="I11" s="246" t="s">
        <v>15</v>
      </c>
      <c r="J11" s="247"/>
      <c r="K11" s="247"/>
      <c r="L11" s="248"/>
      <c r="M11" s="244">
        <f ca="1">I6*(POWER(O7,2)+POWER(Q7,2))/POWER(B6,2)</f>
        <v>0</v>
      </c>
      <c r="N11" s="244"/>
      <c r="O11" s="244"/>
      <c r="P11" s="245" t="s">
        <v>31</v>
      </c>
      <c r="Q11" s="245"/>
      <c r="R11" s="241">
        <f ca="1">K6*(POWER(O7,2)+POWER(Q7,2))/(100*B6)</f>
        <v>0</v>
      </c>
      <c r="S11" s="241"/>
      <c r="T11" s="242"/>
      <c r="U11" s="243">
        <f ca="1">I6*(POWER(W7,2)+POWER(Y7,2))/POWER(B6,2)</f>
        <v>0</v>
      </c>
      <c r="V11" s="244"/>
      <c r="W11" s="244"/>
      <c r="X11" s="245" t="s">
        <v>31</v>
      </c>
      <c r="Y11" s="245"/>
      <c r="Z11" s="241">
        <f ca="1">K6*(POWER(W7,2)+POWER(Y7,2))/(100*B6)</f>
        <v>0</v>
      </c>
      <c r="AA11" s="241"/>
      <c r="AB11" s="242"/>
      <c r="AC11" s="243">
        <f>I6*(POWER(AE7,2)+POWER(AG7,2))/POWER(B6,2)</f>
        <v>1.0400000103314716E-5</v>
      </c>
      <c r="AD11" s="244"/>
      <c r="AE11" s="244"/>
      <c r="AF11" s="245" t="s">
        <v>31</v>
      </c>
      <c r="AG11" s="245"/>
      <c r="AH11" s="241">
        <f>K6*(POWER(AE7,2)+POWER(AG7,2))/(100*B6)</f>
        <v>6.7600001790788482E-5</v>
      </c>
      <c r="AI11" s="241"/>
      <c r="AJ11" s="242"/>
      <c r="AK11" s="243">
        <f ca="1">I6*(POWER(AM7,2)+POWER(AO7,2))/POWER(B6,2)</f>
        <v>0</v>
      </c>
      <c r="AL11" s="244"/>
      <c r="AM11" s="244"/>
      <c r="AN11" s="245" t="s">
        <v>31</v>
      </c>
      <c r="AO11" s="245"/>
      <c r="AP11" s="241">
        <f ca="1">K6*(POWER(AM7,2)+POWER(AO7,2))/(100*B6)</f>
        <v>0</v>
      </c>
      <c r="AQ11" s="241"/>
      <c r="AR11" s="242"/>
      <c r="AS11" s="243">
        <f ca="1">I6*(POWER(AU7,2)+POWER(AW7,2))/POWER(B6,2)</f>
        <v>0</v>
      </c>
      <c r="AT11" s="244"/>
      <c r="AU11" s="244"/>
      <c r="AV11" s="245" t="s">
        <v>31</v>
      </c>
      <c r="AW11" s="245"/>
      <c r="AX11" s="241">
        <f ca="1">K6*(POWER(AU7,2)+POWER(AW7,2))/(100*B6)</f>
        <v>0</v>
      </c>
      <c r="AY11" s="241"/>
      <c r="AZ11" s="242"/>
      <c r="BA11" s="243">
        <f ca="1">I6*(POWER(BC7,2)+POWER(BE7,2))/POWER(B6,2)</f>
        <v>0</v>
      </c>
      <c r="BB11" s="244"/>
      <c r="BC11" s="244"/>
      <c r="BD11" s="245" t="s">
        <v>31</v>
      </c>
      <c r="BE11" s="245"/>
      <c r="BF11" s="241">
        <f ca="1">K6*(POWER(BC7,2)+POWER(BE7,2))/(100*B6)</f>
        <v>0</v>
      </c>
      <c r="BG11" s="241"/>
      <c r="BH11" s="242"/>
      <c r="BI11" s="243">
        <f ca="1">I6*(POWER(BK7,2)+POWER(BM7,2))/POWER(B6,2)</f>
        <v>0</v>
      </c>
      <c r="BJ11" s="244"/>
      <c r="BK11" s="244"/>
      <c r="BL11" s="245" t="s">
        <v>31</v>
      </c>
      <c r="BM11" s="245"/>
      <c r="BN11" s="241">
        <f ca="1">K6*(POWER(BK7,2)+POWER(BM7,2))/(100*B6)</f>
        <v>0</v>
      </c>
      <c r="BO11" s="241"/>
      <c r="BP11" s="242"/>
      <c r="BQ11" s="243">
        <f ca="1">I6*(POWER(BS7,2)+POWER(BU7,2))/POWER(B6,2)</f>
        <v>0</v>
      </c>
      <c r="BR11" s="244"/>
      <c r="BS11" s="244"/>
      <c r="BT11" s="245" t="s">
        <v>31</v>
      </c>
      <c r="BU11" s="245"/>
      <c r="BV11" s="241">
        <f ca="1">K6*(POWER(BS7,2)+POWER(BU7,2))/(100*B6)</f>
        <v>0</v>
      </c>
      <c r="BW11" s="241"/>
      <c r="BX11" s="242"/>
      <c r="BY11" s="243">
        <f>I6*(POWER(CA7,2)+POWER(CC7,2))/POWER(B6,2)</f>
        <v>1.0472222326254401E-5</v>
      </c>
      <c r="BZ11" s="244"/>
      <c r="CA11" s="244"/>
      <c r="CB11" s="245" t="s">
        <v>31</v>
      </c>
      <c r="CC11" s="245"/>
      <c r="CD11" s="241">
        <f>K6*(POWER(CA7,2)+POWER(CC7,2))/(100*B6)</f>
        <v>6.8069446247668959E-5</v>
      </c>
      <c r="CE11" s="241"/>
      <c r="CF11" s="242"/>
      <c r="CG11" s="243">
        <f>I6*(POWER(CI7,2)+POWER(CK7,2))/POWER(B6,2)</f>
        <v>1.0400000103314715E-3</v>
      </c>
      <c r="CH11" s="244"/>
      <c r="CI11" s="244"/>
      <c r="CJ11" s="245" t="s">
        <v>31</v>
      </c>
      <c r="CK11" s="245"/>
      <c r="CL11" s="241">
        <f>K6*(POWER(CI7,2)+POWER(CK7,2))/(100*B6)</f>
        <v>6.7600001790788476E-3</v>
      </c>
      <c r="CM11" s="241"/>
      <c r="CN11" s="242"/>
      <c r="CO11" s="243">
        <f>I6*(POWER(CQ7,2)+POWER(CS7,2))/POWER(B6,2)</f>
        <v>1.0400000103314715E-3</v>
      </c>
      <c r="CP11" s="244"/>
      <c r="CQ11" s="244"/>
      <c r="CR11" s="245" t="s">
        <v>31</v>
      </c>
      <c r="CS11" s="245"/>
      <c r="CT11" s="241">
        <f>K6*(POWER(CQ7,2)+POWER(CS7,2))/(100*B6)</f>
        <v>6.7600001790788476E-3</v>
      </c>
      <c r="CU11" s="241"/>
      <c r="CV11" s="242"/>
      <c r="CW11" s="243">
        <f ca="1">I6*(POWER(CY7,2)+POWER(DA7,2))/POWER(B6,2)</f>
        <v>0</v>
      </c>
      <c r="CX11" s="244"/>
      <c r="CY11" s="244"/>
      <c r="CZ11" s="245" t="s">
        <v>31</v>
      </c>
      <c r="DA11" s="245"/>
      <c r="DB11" s="241">
        <f ca="1">K6*(POWER(CY7,2)+POWER(DA7,2))/(100*B6)</f>
        <v>0</v>
      </c>
      <c r="DC11" s="241"/>
      <c r="DD11" s="242"/>
      <c r="DE11" s="243">
        <f ca="1">I6*(POWER(DG7,2)+POWER(DI7,2))/POWER(B6,2)</f>
        <v>0</v>
      </c>
      <c r="DF11" s="244"/>
      <c r="DG11" s="244"/>
      <c r="DH11" s="245" t="s">
        <v>31</v>
      </c>
      <c r="DI11" s="245"/>
      <c r="DJ11" s="241">
        <f ca="1">K6*(POWER(DG7,2)+POWER(DI7,2))/(100*B6)</f>
        <v>0</v>
      </c>
      <c r="DK11" s="241"/>
      <c r="DL11" s="242"/>
      <c r="DM11" s="243">
        <f ca="1">I6*(POWER(DO7,2)+POWER(DQ7,2))/POWER(B6,2)</f>
        <v>0</v>
      </c>
      <c r="DN11" s="244"/>
      <c r="DO11" s="244"/>
      <c r="DP11" s="245" t="s">
        <v>31</v>
      </c>
      <c r="DQ11" s="245"/>
      <c r="DR11" s="241">
        <f ca="1">K6*(POWER(DO7,2)+POWER(DQ7,2))/(100*B6)</f>
        <v>0</v>
      </c>
      <c r="DS11" s="241"/>
      <c r="DT11" s="242"/>
      <c r="DU11" s="243">
        <f ca="1">I6*(POWER(DW7,2)+POWER(DY7,2))/POWER(B6,2)</f>
        <v>0</v>
      </c>
      <c r="DV11" s="244"/>
      <c r="DW11" s="244"/>
      <c r="DX11" s="245" t="s">
        <v>31</v>
      </c>
      <c r="DY11" s="245"/>
      <c r="DZ11" s="241">
        <f ca="1">K6*(POWER(DW7,2)+POWER(DY7,2))/(100*B6)</f>
        <v>0</v>
      </c>
      <c r="EA11" s="241"/>
      <c r="EB11" s="242"/>
      <c r="EC11" s="243">
        <f ca="1">I6*(POWER(EE7,2)+POWER(EG7,2))/POWER(B6,2)</f>
        <v>0</v>
      </c>
      <c r="ED11" s="244"/>
      <c r="EE11" s="244"/>
      <c r="EF11" s="245" t="s">
        <v>31</v>
      </c>
      <c r="EG11" s="245"/>
      <c r="EH11" s="241">
        <f ca="1">K6*(POWER(EE7,2)+POWER(EG7,2))/(100*B6)</f>
        <v>0</v>
      </c>
      <c r="EI11" s="241"/>
      <c r="EJ11" s="242"/>
      <c r="EK11" s="243">
        <f ca="1">I6*(POWER(EM7,2)+POWER(EO7,2))/POWER(B6,2)</f>
        <v>0</v>
      </c>
      <c r="EL11" s="244"/>
      <c r="EM11" s="244"/>
      <c r="EN11" s="245" t="s">
        <v>31</v>
      </c>
      <c r="EO11" s="245"/>
      <c r="EP11" s="241">
        <f ca="1">K6*(POWER(EM7,2)+POWER(EO7,2))/(100*B6)</f>
        <v>0</v>
      </c>
      <c r="EQ11" s="241"/>
      <c r="ER11" s="242"/>
      <c r="ES11" s="243">
        <f ca="1">I6*(POWER(EU7,2)+POWER(EW7,2))/POWER(B6,2)</f>
        <v>0</v>
      </c>
      <c r="ET11" s="244"/>
      <c r="EU11" s="244"/>
      <c r="EV11" s="245" t="s">
        <v>31</v>
      </c>
      <c r="EW11" s="245"/>
      <c r="EX11" s="241">
        <f ca="1">K6*(POWER(EU7,2)+POWER(EW7,2))/(100*B6)</f>
        <v>0</v>
      </c>
      <c r="EY11" s="241"/>
      <c r="EZ11" s="242"/>
      <c r="FA11" s="243">
        <f>I6*(POWER(FC7,2)+POWER(FE7,2))/POWER(B6,2)</f>
        <v>1.0400000103314715E-3</v>
      </c>
      <c r="FB11" s="244"/>
      <c r="FC11" s="244"/>
      <c r="FD11" s="245" t="s">
        <v>31</v>
      </c>
      <c r="FE11" s="245"/>
      <c r="FF11" s="241">
        <f>K6*(POWER(FC7,2)+POWER(FE7,2))/(100*B6)</f>
        <v>6.7600001790788476E-3</v>
      </c>
      <c r="FG11" s="241"/>
      <c r="FH11" s="242"/>
      <c r="FI11" s="243">
        <f ca="1">I6*(POWER(FK7,2)+POWER(FM7,2))/POWER(B6,2)</f>
        <v>0</v>
      </c>
      <c r="FJ11" s="244"/>
      <c r="FK11" s="244"/>
      <c r="FL11" s="245" t="s">
        <v>31</v>
      </c>
      <c r="FM11" s="245"/>
      <c r="FN11" s="241">
        <f ca="1">K6*(POWER(FK7,2)+POWER(FM7,2))/(100*B6)</f>
        <v>0</v>
      </c>
      <c r="FO11" s="241"/>
      <c r="FP11" s="242"/>
      <c r="FQ11" s="243">
        <f ca="1">I6*(POWER(FS7,2)+POWER(FU7,2))/POWER(B6,2)</f>
        <v>0</v>
      </c>
      <c r="FR11" s="244"/>
      <c r="FS11" s="244"/>
      <c r="FT11" s="245" t="s">
        <v>31</v>
      </c>
      <c r="FU11" s="245"/>
      <c r="FV11" s="241">
        <f ca="1">K6*(POWER(FS7,2)+POWER(FU7,2))/(100*B6)</f>
        <v>0</v>
      </c>
      <c r="FW11" s="241"/>
      <c r="FX11" s="242"/>
      <c r="FY11" s="243">
        <f ca="1">I6*(POWER(GA7,2)+POWER(GC7,2))/POWER(B6,2)</f>
        <v>0</v>
      </c>
      <c r="FZ11" s="244"/>
      <c r="GA11" s="244"/>
      <c r="GB11" s="245" t="s">
        <v>31</v>
      </c>
      <c r="GC11" s="245"/>
      <c r="GD11" s="241">
        <f ca="1">K6*(POWER(GA7,2)+POWER(GC7,2))/(100*B6)</f>
        <v>0</v>
      </c>
      <c r="GE11" s="241"/>
      <c r="GF11" s="242"/>
      <c r="GG11" s="243">
        <f ca="1">I6*(POWER(GI7,2)+POWER(GK7,2))/POWER(B6,2)</f>
        <v>0</v>
      </c>
      <c r="GH11" s="244"/>
      <c r="GI11" s="244"/>
      <c r="GJ11" s="245" t="s">
        <v>31</v>
      </c>
      <c r="GK11" s="245"/>
      <c r="GL11" s="241">
        <f ca="1">K6*(POWER(GI7,2)+POWER(GK7,2))/(100*B6)</f>
        <v>0</v>
      </c>
      <c r="GM11" s="241"/>
      <c r="GN11" s="242"/>
      <c r="GO11" s="243">
        <f ca="1">I6*(POWER(GQ7,2)+POWER(GS7,2))/POWER(B6,2)</f>
        <v>0</v>
      </c>
      <c r="GP11" s="244"/>
      <c r="GQ11" s="244"/>
      <c r="GR11" s="245" t="s">
        <v>31</v>
      </c>
      <c r="GS11" s="245"/>
      <c r="GT11" s="241">
        <f ca="1">K6*(POWER(GQ7,2)+POWER(GS7,2))/(100*B6)</f>
        <v>0</v>
      </c>
      <c r="GU11" s="241"/>
      <c r="GV11" s="242"/>
    </row>
    <row r="12" spans="1:204" x14ac:dyDescent="0.2">
      <c r="A12" s="117" t="s">
        <v>143</v>
      </c>
      <c r="B12" s="118"/>
      <c r="C12" s="118"/>
      <c r="D12" s="118"/>
      <c r="E12" s="73" t="s">
        <v>33</v>
      </c>
      <c r="F12" s="73"/>
      <c r="G12" s="73"/>
      <c r="H12" s="73"/>
      <c r="I12" s="102" t="s">
        <v>15</v>
      </c>
      <c r="J12" s="103"/>
      <c r="K12" s="103"/>
      <c r="L12" s="104"/>
      <c r="M12" s="113">
        <f ca="1">SUM(O7:P7)+C6+M11</f>
        <v>0</v>
      </c>
      <c r="N12" s="113"/>
      <c r="O12" s="113"/>
      <c r="P12" s="114" t="s">
        <v>31</v>
      </c>
      <c r="Q12" s="114"/>
      <c r="R12" s="115">
        <f ca="1">SUM(Q7:R7)+D6+R11</f>
        <v>0</v>
      </c>
      <c r="S12" s="115"/>
      <c r="T12" s="116"/>
      <c r="U12" s="112">
        <f ca="1">SUM(W7:X7)+C6+U11</f>
        <v>0</v>
      </c>
      <c r="V12" s="113"/>
      <c r="W12" s="113"/>
      <c r="X12" s="114" t="s">
        <v>31</v>
      </c>
      <c r="Y12" s="114"/>
      <c r="Z12" s="115">
        <f ca="1">SUM(Y7:Z7)+D6+Z11</f>
        <v>0</v>
      </c>
      <c r="AA12" s="115"/>
      <c r="AB12" s="116"/>
      <c r="AC12" s="112">
        <f>SUM(AE7:AF7)+C6+AC11</f>
        <v>2.801040019009312E-2</v>
      </c>
      <c r="AD12" s="113"/>
      <c r="AE12" s="113"/>
      <c r="AF12" s="114" t="s">
        <v>31</v>
      </c>
      <c r="AG12" s="114"/>
      <c r="AH12" s="115">
        <f>SUM(AG7:AH7)+D6+AH11</f>
        <v>6.1067600374319818E-2</v>
      </c>
      <c r="AI12" s="115"/>
      <c r="AJ12" s="116"/>
      <c r="AK12" s="112">
        <f ca="1">SUM(AM7:AN7)+C6+AK11</f>
        <v>0</v>
      </c>
      <c r="AL12" s="113"/>
      <c r="AM12" s="113"/>
      <c r="AN12" s="114" t="s">
        <v>31</v>
      </c>
      <c r="AO12" s="114"/>
      <c r="AP12" s="115">
        <f ca="1">SUM(AO7:AP7)+D6+AP11</f>
        <v>0</v>
      </c>
      <c r="AQ12" s="115"/>
      <c r="AR12" s="116"/>
      <c r="AS12" s="112">
        <f ca="1">SUM(AU7:AV7)+C6+AS11</f>
        <v>0</v>
      </c>
      <c r="AT12" s="113"/>
      <c r="AU12" s="113"/>
      <c r="AV12" s="114" t="s">
        <v>31</v>
      </c>
      <c r="AW12" s="114"/>
      <c r="AX12" s="115">
        <f ca="1">SUM(AW7:AX7)+D6+AX11</f>
        <v>0</v>
      </c>
      <c r="AY12" s="115"/>
      <c r="AZ12" s="116"/>
      <c r="BA12" s="112">
        <f ca="1">SUM(BC7:BD7)+C6+BA11</f>
        <v>0</v>
      </c>
      <c r="BB12" s="113"/>
      <c r="BC12" s="113"/>
      <c r="BD12" s="114" t="s">
        <v>31</v>
      </c>
      <c r="BE12" s="114"/>
      <c r="BF12" s="115">
        <f ca="1">SUM(BE7:BF7)+D6+BF11</f>
        <v>0</v>
      </c>
      <c r="BG12" s="115"/>
      <c r="BH12" s="116"/>
      <c r="BI12" s="112">
        <f ca="1">SUM(BK7:BL7)+C6+BI11</f>
        <v>0</v>
      </c>
      <c r="BJ12" s="113"/>
      <c r="BK12" s="113"/>
      <c r="BL12" s="114" t="s">
        <v>31</v>
      </c>
      <c r="BM12" s="114"/>
      <c r="BN12" s="115">
        <f ca="1">SUM(BM7:BN7)+D6+BN11</f>
        <v>0</v>
      </c>
      <c r="BO12" s="115"/>
      <c r="BP12" s="116"/>
      <c r="BQ12" s="112">
        <f ca="1">SUM(BS7:BT7)+C6+BQ11</f>
        <v>0</v>
      </c>
      <c r="BR12" s="113"/>
      <c r="BS12" s="113"/>
      <c r="BT12" s="114" t="s">
        <v>31</v>
      </c>
      <c r="BU12" s="114"/>
      <c r="BV12" s="115">
        <f ca="1">SUM(BU7:BV7)+D6+BV11</f>
        <v>0</v>
      </c>
      <c r="BW12" s="115"/>
      <c r="BX12" s="116"/>
      <c r="BY12" s="112">
        <f>SUM(CA7:CB7)+C6+BY11</f>
        <v>2.5010472412316062E-2</v>
      </c>
      <c r="BZ12" s="113"/>
      <c r="CA12" s="113"/>
      <c r="CB12" s="114" t="s">
        <v>31</v>
      </c>
      <c r="CC12" s="114"/>
      <c r="CD12" s="115">
        <f>SUM(CC7:CD7)+D6+CD11</f>
        <v>6.3068069818776704E-2</v>
      </c>
      <c r="CE12" s="115"/>
      <c r="CF12" s="116"/>
      <c r="CG12" s="112">
        <f>SUM(CI7:CJ7)+C6+CG11</f>
        <v>0.24504000020032127</v>
      </c>
      <c r="CH12" s="113"/>
      <c r="CI12" s="113"/>
      <c r="CJ12" s="114" t="s">
        <v>31</v>
      </c>
      <c r="CK12" s="114"/>
      <c r="CL12" s="115">
        <f>SUM(CK7:CL7)+D6+CL11</f>
        <v>0.39176000055160787</v>
      </c>
      <c r="CM12" s="115"/>
      <c r="CN12" s="116"/>
      <c r="CO12" s="112">
        <f>SUM(CQ7:CR7)+C6+CO11</f>
        <v>0.24504000020032127</v>
      </c>
      <c r="CP12" s="113"/>
      <c r="CQ12" s="113"/>
      <c r="CR12" s="114" t="s">
        <v>31</v>
      </c>
      <c r="CS12" s="114"/>
      <c r="CT12" s="115">
        <f>SUM(CS7:CT7)+D6+CT11</f>
        <v>0.39176000055160787</v>
      </c>
      <c r="CU12" s="115"/>
      <c r="CV12" s="116"/>
      <c r="CW12" s="112">
        <f ca="1">SUM(CY7:CZ7)+C6+CW11</f>
        <v>0</v>
      </c>
      <c r="CX12" s="113"/>
      <c r="CY12" s="113"/>
      <c r="CZ12" s="114" t="s">
        <v>31</v>
      </c>
      <c r="DA12" s="114"/>
      <c r="DB12" s="115">
        <f ca="1">SUM(DA7:DB7)+D6+DB11</f>
        <v>0</v>
      </c>
      <c r="DC12" s="115"/>
      <c r="DD12" s="116"/>
      <c r="DE12" s="112">
        <f ca="1">SUM(DG7:DH7)+C6+DE11</f>
        <v>0</v>
      </c>
      <c r="DF12" s="113"/>
      <c r="DG12" s="113"/>
      <c r="DH12" s="114" t="s">
        <v>31</v>
      </c>
      <c r="DI12" s="114"/>
      <c r="DJ12" s="115">
        <f ca="1">SUM(DI7:DJ7)+D6+DJ11</f>
        <v>0</v>
      </c>
      <c r="DK12" s="115"/>
      <c r="DL12" s="116"/>
      <c r="DM12" s="112">
        <f ca="1">SUM(DO7:DP7)+C6+DM11</f>
        <v>0</v>
      </c>
      <c r="DN12" s="113"/>
      <c r="DO12" s="113"/>
      <c r="DP12" s="114" t="s">
        <v>31</v>
      </c>
      <c r="DQ12" s="114"/>
      <c r="DR12" s="115">
        <f ca="1">SUM(DQ7:DR7)+D6+DR11</f>
        <v>0</v>
      </c>
      <c r="DS12" s="115"/>
      <c r="DT12" s="116"/>
      <c r="DU12" s="112">
        <f ca="1">SUM(DW7:DX7)+C6+DU11</f>
        <v>0</v>
      </c>
      <c r="DV12" s="113"/>
      <c r="DW12" s="113"/>
      <c r="DX12" s="114" t="s">
        <v>31</v>
      </c>
      <c r="DY12" s="114"/>
      <c r="DZ12" s="115">
        <f ca="1">SUM(DY7:DZ7)+D6+DZ11</f>
        <v>0</v>
      </c>
      <c r="EA12" s="115"/>
      <c r="EB12" s="116"/>
      <c r="EC12" s="112">
        <f ca="1">SUM(EE7:EF7)+C6+EC11</f>
        <v>0</v>
      </c>
      <c r="ED12" s="113"/>
      <c r="EE12" s="113"/>
      <c r="EF12" s="114" t="s">
        <v>31</v>
      </c>
      <c r="EG12" s="114"/>
      <c r="EH12" s="115">
        <f ca="1">SUM(EG7:EH7)+D6+EH11</f>
        <v>0</v>
      </c>
      <c r="EI12" s="115"/>
      <c r="EJ12" s="116"/>
      <c r="EK12" s="112">
        <f ca="1">SUM(EM7:EN7)+C6+EK11</f>
        <v>0</v>
      </c>
      <c r="EL12" s="113"/>
      <c r="EM12" s="113"/>
      <c r="EN12" s="114" t="s">
        <v>31</v>
      </c>
      <c r="EO12" s="114"/>
      <c r="EP12" s="115">
        <f ca="1">SUM(EO7:EP7)+D6+EP11</f>
        <v>0</v>
      </c>
      <c r="EQ12" s="115"/>
      <c r="ER12" s="116"/>
      <c r="ES12" s="112">
        <f ca="1">SUM(EU7:EV7)+C6+ES11</f>
        <v>0</v>
      </c>
      <c r="ET12" s="113"/>
      <c r="EU12" s="113"/>
      <c r="EV12" s="114" t="s">
        <v>31</v>
      </c>
      <c r="EW12" s="114"/>
      <c r="EX12" s="115">
        <f ca="1">SUM(EW7:EX7)+D6+EX11</f>
        <v>0</v>
      </c>
      <c r="EY12" s="115"/>
      <c r="EZ12" s="116"/>
      <c r="FA12" s="112">
        <f>SUM(FC7:FD7)+C6+FA11</f>
        <v>0.24504000020032127</v>
      </c>
      <c r="FB12" s="113"/>
      <c r="FC12" s="113"/>
      <c r="FD12" s="114" t="s">
        <v>31</v>
      </c>
      <c r="FE12" s="114"/>
      <c r="FF12" s="115">
        <f>SUM(FE7:FF7)+D6+FF11</f>
        <v>0.39176000055160787</v>
      </c>
      <c r="FG12" s="115"/>
      <c r="FH12" s="116"/>
      <c r="FI12" s="112">
        <f ca="1">SUM(FK7:FL7)+C6+FI11</f>
        <v>0</v>
      </c>
      <c r="FJ12" s="113"/>
      <c r="FK12" s="113"/>
      <c r="FL12" s="114" t="s">
        <v>31</v>
      </c>
      <c r="FM12" s="114"/>
      <c r="FN12" s="115">
        <f ca="1">SUM(FM7:FN7)+D6+FN11</f>
        <v>0</v>
      </c>
      <c r="FO12" s="115"/>
      <c r="FP12" s="116"/>
      <c r="FQ12" s="112">
        <f ca="1">SUM(FS7:FT7)+C6+FQ11</f>
        <v>0</v>
      </c>
      <c r="FR12" s="113"/>
      <c r="FS12" s="113"/>
      <c r="FT12" s="114" t="s">
        <v>31</v>
      </c>
      <c r="FU12" s="114"/>
      <c r="FV12" s="115">
        <f ca="1">SUM(FU7:FV7)+D6+FV11</f>
        <v>0</v>
      </c>
      <c r="FW12" s="115"/>
      <c r="FX12" s="116"/>
      <c r="FY12" s="112">
        <f ca="1">SUM(GA7:GB7)+C6+FY11</f>
        <v>0</v>
      </c>
      <c r="FZ12" s="113"/>
      <c r="GA12" s="113"/>
      <c r="GB12" s="114" t="s">
        <v>31</v>
      </c>
      <c r="GC12" s="114"/>
      <c r="GD12" s="115">
        <f ca="1">SUM(GC7:GD7)+D6+GD11</f>
        <v>0</v>
      </c>
      <c r="GE12" s="115"/>
      <c r="GF12" s="116"/>
      <c r="GG12" s="112">
        <f ca="1">SUM(GI7:GJ7)+C6+GG11</f>
        <v>0</v>
      </c>
      <c r="GH12" s="113"/>
      <c r="GI12" s="113"/>
      <c r="GJ12" s="114" t="s">
        <v>31</v>
      </c>
      <c r="GK12" s="114"/>
      <c r="GL12" s="115">
        <f ca="1">SUM(GK7:GL7)+D6+GL11</f>
        <v>0</v>
      </c>
      <c r="GM12" s="115"/>
      <c r="GN12" s="116"/>
      <c r="GO12" s="112">
        <f ca="1">SUM(GQ7:GR7)+C6+GO11</f>
        <v>0</v>
      </c>
      <c r="GP12" s="113"/>
      <c r="GQ12" s="113"/>
      <c r="GR12" s="114" t="s">
        <v>31</v>
      </c>
      <c r="GS12" s="114"/>
      <c r="GT12" s="115">
        <f ca="1">SUM(GS7:GT7)+D6+GT11</f>
        <v>0</v>
      </c>
      <c r="GU12" s="115"/>
      <c r="GV12" s="116"/>
    </row>
    <row r="13" spans="1:204" ht="13.5" thickBot="1" x14ac:dyDescent="0.25">
      <c r="A13" s="121"/>
      <c r="B13" s="122"/>
      <c r="C13" s="122"/>
      <c r="D13" s="122"/>
      <c r="E13" s="77"/>
      <c r="F13" s="77"/>
      <c r="G13" s="77"/>
      <c r="H13" s="77"/>
      <c r="I13" s="131" t="s">
        <v>34</v>
      </c>
      <c r="J13" s="132"/>
      <c r="K13" s="132"/>
      <c r="L13" s="133"/>
      <c r="M13" s="134">
        <f ca="1">SUM(M12)</f>
        <v>0</v>
      </c>
      <c r="N13" s="134"/>
      <c r="O13" s="134"/>
      <c r="P13" s="135" t="s">
        <v>31</v>
      </c>
      <c r="Q13" s="135"/>
      <c r="R13" s="136">
        <f ca="1">SUM(R12)</f>
        <v>0</v>
      </c>
      <c r="S13" s="136"/>
      <c r="T13" s="137"/>
      <c r="U13" s="138">
        <f ca="1">SUM(U12)</f>
        <v>0</v>
      </c>
      <c r="V13" s="134"/>
      <c r="W13" s="134"/>
      <c r="X13" s="135" t="s">
        <v>31</v>
      </c>
      <c r="Y13" s="135"/>
      <c r="Z13" s="136">
        <f ca="1">SUM(Z12)</f>
        <v>0</v>
      </c>
      <c r="AA13" s="136"/>
      <c r="AB13" s="137"/>
      <c r="AC13" s="138">
        <f>SUM(AC12)</f>
        <v>2.801040019009312E-2</v>
      </c>
      <c r="AD13" s="134"/>
      <c r="AE13" s="134"/>
      <c r="AF13" s="135" t="s">
        <v>31</v>
      </c>
      <c r="AG13" s="135"/>
      <c r="AH13" s="136">
        <f>SUM(AH12)</f>
        <v>6.1067600374319818E-2</v>
      </c>
      <c r="AI13" s="136"/>
      <c r="AJ13" s="137"/>
      <c r="AK13" s="138">
        <f ca="1">SUM(AK12)</f>
        <v>0</v>
      </c>
      <c r="AL13" s="134"/>
      <c r="AM13" s="134"/>
      <c r="AN13" s="135" t="s">
        <v>31</v>
      </c>
      <c r="AO13" s="135"/>
      <c r="AP13" s="136">
        <f ca="1">SUM(AP12)</f>
        <v>0</v>
      </c>
      <c r="AQ13" s="136"/>
      <c r="AR13" s="137"/>
      <c r="AS13" s="138">
        <f ca="1">SUM(AS12)</f>
        <v>0</v>
      </c>
      <c r="AT13" s="134"/>
      <c r="AU13" s="134"/>
      <c r="AV13" s="135" t="s">
        <v>31</v>
      </c>
      <c r="AW13" s="135"/>
      <c r="AX13" s="136">
        <f ca="1">SUM(AX12)</f>
        <v>0</v>
      </c>
      <c r="AY13" s="136"/>
      <c r="AZ13" s="137"/>
      <c r="BA13" s="138">
        <f ca="1">SUM(BA12)</f>
        <v>0</v>
      </c>
      <c r="BB13" s="134"/>
      <c r="BC13" s="134"/>
      <c r="BD13" s="135" t="s">
        <v>31</v>
      </c>
      <c r="BE13" s="135"/>
      <c r="BF13" s="136">
        <f ca="1">SUM(BF12)</f>
        <v>0</v>
      </c>
      <c r="BG13" s="136"/>
      <c r="BH13" s="137"/>
      <c r="BI13" s="138">
        <f ca="1">SUM(BI12)</f>
        <v>0</v>
      </c>
      <c r="BJ13" s="134"/>
      <c r="BK13" s="134"/>
      <c r="BL13" s="135" t="s">
        <v>31</v>
      </c>
      <c r="BM13" s="135"/>
      <c r="BN13" s="136">
        <f ca="1">SUM(BN12)</f>
        <v>0</v>
      </c>
      <c r="BO13" s="136"/>
      <c r="BP13" s="137"/>
      <c r="BQ13" s="138">
        <f ca="1">SUM(BQ12)</f>
        <v>0</v>
      </c>
      <c r="BR13" s="134"/>
      <c r="BS13" s="134"/>
      <c r="BT13" s="135" t="s">
        <v>31</v>
      </c>
      <c r="BU13" s="135"/>
      <c r="BV13" s="136">
        <f ca="1">SUM(BV12)</f>
        <v>0</v>
      </c>
      <c r="BW13" s="136"/>
      <c r="BX13" s="137"/>
      <c r="BY13" s="138">
        <f>SUM(BY12)</f>
        <v>2.5010472412316062E-2</v>
      </c>
      <c r="BZ13" s="134"/>
      <c r="CA13" s="134"/>
      <c r="CB13" s="135" t="s">
        <v>31</v>
      </c>
      <c r="CC13" s="135"/>
      <c r="CD13" s="136">
        <f>SUM(CD12)</f>
        <v>6.3068069818776704E-2</v>
      </c>
      <c r="CE13" s="136"/>
      <c r="CF13" s="137"/>
      <c r="CG13" s="138">
        <f>SUM(CG12)</f>
        <v>0.24504000020032127</v>
      </c>
      <c r="CH13" s="134"/>
      <c r="CI13" s="134"/>
      <c r="CJ13" s="135" t="s">
        <v>31</v>
      </c>
      <c r="CK13" s="135"/>
      <c r="CL13" s="136">
        <f>SUM(CL12)</f>
        <v>0.39176000055160787</v>
      </c>
      <c r="CM13" s="136"/>
      <c r="CN13" s="137"/>
      <c r="CO13" s="138">
        <f>SUM(CO12)</f>
        <v>0.24504000020032127</v>
      </c>
      <c r="CP13" s="134"/>
      <c r="CQ13" s="134"/>
      <c r="CR13" s="135" t="s">
        <v>31</v>
      </c>
      <c r="CS13" s="135"/>
      <c r="CT13" s="136">
        <f>SUM(CT12)</f>
        <v>0.39176000055160787</v>
      </c>
      <c r="CU13" s="136"/>
      <c r="CV13" s="137"/>
      <c r="CW13" s="138">
        <f ca="1">SUM(CW12)</f>
        <v>0</v>
      </c>
      <c r="CX13" s="134"/>
      <c r="CY13" s="134"/>
      <c r="CZ13" s="135" t="s">
        <v>31</v>
      </c>
      <c r="DA13" s="135"/>
      <c r="DB13" s="136">
        <f ca="1">SUM(DB12)</f>
        <v>0</v>
      </c>
      <c r="DC13" s="136"/>
      <c r="DD13" s="137"/>
      <c r="DE13" s="138">
        <f ca="1">SUM(DE12)</f>
        <v>0</v>
      </c>
      <c r="DF13" s="134"/>
      <c r="DG13" s="134"/>
      <c r="DH13" s="135" t="s">
        <v>31</v>
      </c>
      <c r="DI13" s="135"/>
      <c r="DJ13" s="136">
        <f ca="1">SUM(DJ12)</f>
        <v>0</v>
      </c>
      <c r="DK13" s="136"/>
      <c r="DL13" s="137"/>
      <c r="DM13" s="138">
        <f ca="1">SUM(DM12)</f>
        <v>0</v>
      </c>
      <c r="DN13" s="134"/>
      <c r="DO13" s="134"/>
      <c r="DP13" s="135" t="s">
        <v>31</v>
      </c>
      <c r="DQ13" s="135"/>
      <c r="DR13" s="136">
        <f ca="1">SUM(DR12)</f>
        <v>0</v>
      </c>
      <c r="DS13" s="136"/>
      <c r="DT13" s="137"/>
      <c r="DU13" s="138">
        <f ca="1">SUM(DU12)</f>
        <v>0</v>
      </c>
      <c r="DV13" s="134"/>
      <c r="DW13" s="134"/>
      <c r="DX13" s="135" t="s">
        <v>31</v>
      </c>
      <c r="DY13" s="135"/>
      <c r="DZ13" s="136">
        <f ca="1">SUM(DZ12)</f>
        <v>0</v>
      </c>
      <c r="EA13" s="136"/>
      <c r="EB13" s="137"/>
      <c r="EC13" s="138">
        <f ca="1">SUM(EC12)</f>
        <v>0</v>
      </c>
      <c r="ED13" s="134"/>
      <c r="EE13" s="134"/>
      <c r="EF13" s="135" t="s">
        <v>31</v>
      </c>
      <c r="EG13" s="135"/>
      <c r="EH13" s="136">
        <f ca="1">SUM(EH12)</f>
        <v>0</v>
      </c>
      <c r="EI13" s="136"/>
      <c r="EJ13" s="137"/>
      <c r="EK13" s="138">
        <f ca="1">SUM(EK12)</f>
        <v>0</v>
      </c>
      <c r="EL13" s="134"/>
      <c r="EM13" s="134"/>
      <c r="EN13" s="135" t="s">
        <v>31</v>
      </c>
      <c r="EO13" s="135"/>
      <c r="EP13" s="136">
        <f ca="1">SUM(EP12)</f>
        <v>0</v>
      </c>
      <c r="EQ13" s="136"/>
      <c r="ER13" s="137"/>
      <c r="ES13" s="138">
        <f ca="1">SUM(ES12)</f>
        <v>0</v>
      </c>
      <c r="ET13" s="134"/>
      <c r="EU13" s="134"/>
      <c r="EV13" s="135" t="s">
        <v>31</v>
      </c>
      <c r="EW13" s="135"/>
      <c r="EX13" s="136">
        <f ca="1">SUM(EX12)</f>
        <v>0</v>
      </c>
      <c r="EY13" s="136"/>
      <c r="EZ13" s="137"/>
      <c r="FA13" s="138">
        <f>SUM(FA12)</f>
        <v>0.24504000020032127</v>
      </c>
      <c r="FB13" s="134"/>
      <c r="FC13" s="134"/>
      <c r="FD13" s="135" t="s">
        <v>31</v>
      </c>
      <c r="FE13" s="135"/>
      <c r="FF13" s="136">
        <f>SUM(FF12)</f>
        <v>0.39176000055160787</v>
      </c>
      <c r="FG13" s="136"/>
      <c r="FH13" s="137"/>
      <c r="FI13" s="138">
        <f ca="1">SUM(FI12)</f>
        <v>0</v>
      </c>
      <c r="FJ13" s="134"/>
      <c r="FK13" s="134"/>
      <c r="FL13" s="135" t="s">
        <v>31</v>
      </c>
      <c r="FM13" s="135"/>
      <c r="FN13" s="136">
        <f ca="1">SUM(FN12)</f>
        <v>0</v>
      </c>
      <c r="FO13" s="136"/>
      <c r="FP13" s="137"/>
      <c r="FQ13" s="138">
        <f ca="1">SUM(FQ12)</f>
        <v>0</v>
      </c>
      <c r="FR13" s="134"/>
      <c r="FS13" s="134"/>
      <c r="FT13" s="135" t="s">
        <v>31</v>
      </c>
      <c r="FU13" s="135"/>
      <c r="FV13" s="136">
        <f ca="1">SUM(FV12)</f>
        <v>0</v>
      </c>
      <c r="FW13" s="136"/>
      <c r="FX13" s="137"/>
      <c r="FY13" s="138">
        <f ca="1">SUM(FY12)</f>
        <v>0</v>
      </c>
      <c r="FZ13" s="134"/>
      <c r="GA13" s="134"/>
      <c r="GB13" s="135" t="s">
        <v>31</v>
      </c>
      <c r="GC13" s="135"/>
      <c r="GD13" s="136">
        <f ca="1">SUM(GD12)</f>
        <v>0</v>
      </c>
      <c r="GE13" s="136"/>
      <c r="GF13" s="137"/>
      <c r="GG13" s="138">
        <f ca="1">SUM(GG12)</f>
        <v>0</v>
      </c>
      <c r="GH13" s="134"/>
      <c r="GI13" s="134"/>
      <c r="GJ13" s="135" t="s">
        <v>31</v>
      </c>
      <c r="GK13" s="135"/>
      <c r="GL13" s="136">
        <f ca="1">SUM(GL12)</f>
        <v>0</v>
      </c>
      <c r="GM13" s="136"/>
      <c r="GN13" s="137"/>
      <c r="GO13" s="138">
        <f ca="1">SUM(GO12)</f>
        <v>0</v>
      </c>
      <c r="GP13" s="134"/>
      <c r="GQ13" s="134"/>
      <c r="GR13" s="135" t="s">
        <v>31</v>
      </c>
      <c r="GS13" s="135"/>
      <c r="GT13" s="136">
        <f ca="1">SUM(GT12)</f>
        <v>0</v>
      </c>
      <c r="GU13" s="136"/>
      <c r="GV13" s="137"/>
    </row>
    <row r="14" spans="1:204" ht="30" customHeight="1" thickBot="1" x14ac:dyDescent="0.25">
      <c r="A14" s="139" t="s">
        <v>35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</row>
    <row r="15" spans="1:204" ht="15.75" customHeight="1" thickBot="1" x14ac:dyDescent="0.25">
      <c r="A15" s="140" t="s">
        <v>7</v>
      </c>
      <c r="B15" s="141"/>
      <c r="C15" s="141" t="s">
        <v>3</v>
      </c>
      <c r="D15" s="141"/>
      <c r="E15" s="141" t="s">
        <v>36</v>
      </c>
      <c r="F15" s="141"/>
      <c r="G15" s="141"/>
      <c r="H15" s="141"/>
      <c r="I15" s="141"/>
      <c r="J15" s="141"/>
      <c r="K15" s="141"/>
      <c r="L15" s="142"/>
      <c r="M15" s="32" t="s">
        <v>37</v>
      </c>
      <c r="N15" s="143"/>
      <c r="O15" s="143"/>
      <c r="P15" s="143"/>
      <c r="Q15" s="143"/>
      <c r="R15" s="143"/>
      <c r="S15" s="143"/>
      <c r="T15" s="31"/>
      <c r="U15" s="32" t="s">
        <v>37</v>
      </c>
      <c r="V15" s="143"/>
      <c r="W15" s="143"/>
      <c r="X15" s="143"/>
      <c r="Y15" s="143"/>
      <c r="Z15" s="143"/>
      <c r="AA15" s="143"/>
      <c r="AB15" s="31"/>
      <c r="AC15" s="32" t="s">
        <v>37</v>
      </c>
      <c r="AD15" s="143"/>
      <c r="AE15" s="143"/>
      <c r="AF15" s="143"/>
      <c r="AG15" s="143"/>
      <c r="AH15" s="143"/>
      <c r="AI15" s="143"/>
      <c r="AJ15" s="31"/>
      <c r="AK15" s="32" t="s">
        <v>37</v>
      </c>
      <c r="AL15" s="143"/>
      <c r="AM15" s="143"/>
      <c r="AN15" s="143"/>
      <c r="AO15" s="143"/>
      <c r="AP15" s="143"/>
      <c r="AQ15" s="143"/>
      <c r="AR15" s="31"/>
      <c r="AS15" s="32" t="s">
        <v>37</v>
      </c>
      <c r="AT15" s="143"/>
      <c r="AU15" s="143"/>
      <c r="AV15" s="143"/>
      <c r="AW15" s="143"/>
      <c r="AX15" s="143"/>
      <c r="AY15" s="143"/>
      <c r="AZ15" s="31"/>
      <c r="BA15" s="32" t="s">
        <v>37</v>
      </c>
      <c r="BB15" s="143"/>
      <c r="BC15" s="143"/>
      <c r="BD15" s="143"/>
      <c r="BE15" s="143"/>
      <c r="BF15" s="143"/>
      <c r="BG15" s="143"/>
      <c r="BH15" s="31"/>
      <c r="BI15" s="32" t="s">
        <v>37</v>
      </c>
      <c r="BJ15" s="143"/>
      <c r="BK15" s="143"/>
      <c r="BL15" s="143"/>
      <c r="BM15" s="143"/>
      <c r="BN15" s="143"/>
      <c r="BO15" s="143"/>
      <c r="BP15" s="31"/>
      <c r="BQ15" s="32" t="s">
        <v>37</v>
      </c>
      <c r="BR15" s="143"/>
      <c r="BS15" s="143"/>
      <c r="BT15" s="143"/>
      <c r="BU15" s="143"/>
      <c r="BV15" s="143"/>
      <c r="BW15" s="143"/>
      <c r="BX15" s="31"/>
      <c r="BY15" s="32" t="s">
        <v>37</v>
      </c>
      <c r="BZ15" s="143"/>
      <c r="CA15" s="143"/>
      <c r="CB15" s="143"/>
      <c r="CC15" s="143"/>
      <c r="CD15" s="143"/>
      <c r="CE15" s="143"/>
      <c r="CF15" s="31"/>
      <c r="CG15" s="32" t="s">
        <v>37</v>
      </c>
      <c r="CH15" s="143"/>
      <c r="CI15" s="143"/>
      <c r="CJ15" s="143"/>
      <c r="CK15" s="143"/>
      <c r="CL15" s="143"/>
      <c r="CM15" s="143"/>
      <c r="CN15" s="31"/>
      <c r="CO15" s="32" t="s">
        <v>37</v>
      </c>
      <c r="CP15" s="143"/>
      <c r="CQ15" s="143"/>
      <c r="CR15" s="143"/>
      <c r="CS15" s="143"/>
      <c r="CT15" s="143"/>
      <c r="CU15" s="143"/>
      <c r="CV15" s="31"/>
      <c r="CW15" s="32" t="s">
        <v>37</v>
      </c>
      <c r="CX15" s="143"/>
      <c r="CY15" s="143"/>
      <c r="CZ15" s="143"/>
      <c r="DA15" s="143"/>
      <c r="DB15" s="143"/>
      <c r="DC15" s="143"/>
      <c r="DD15" s="31"/>
      <c r="DE15" s="32" t="s">
        <v>37</v>
      </c>
      <c r="DF15" s="143"/>
      <c r="DG15" s="143"/>
      <c r="DH15" s="143"/>
      <c r="DI15" s="143"/>
      <c r="DJ15" s="143"/>
      <c r="DK15" s="143"/>
      <c r="DL15" s="31"/>
      <c r="DM15" s="32" t="s">
        <v>37</v>
      </c>
      <c r="DN15" s="143"/>
      <c r="DO15" s="143"/>
      <c r="DP15" s="143"/>
      <c r="DQ15" s="143"/>
      <c r="DR15" s="143"/>
      <c r="DS15" s="143"/>
      <c r="DT15" s="31"/>
      <c r="DU15" s="32" t="s">
        <v>37</v>
      </c>
      <c r="DV15" s="143"/>
      <c r="DW15" s="143"/>
      <c r="DX15" s="143"/>
      <c r="DY15" s="143"/>
      <c r="DZ15" s="143"/>
      <c r="EA15" s="143"/>
      <c r="EB15" s="31"/>
      <c r="EC15" s="32" t="s">
        <v>37</v>
      </c>
      <c r="ED15" s="143"/>
      <c r="EE15" s="143"/>
      <c r="EF15" s="143"/>
      <c r="EG15" s="143"/>
      <c r="EH15" s="143"/>
      <c r="EI15" s="143"/>
      <c r="EJ15" s="31"/>
      <c r="EK15" s="32" t="s">
        <v>37</v>
      </c>
      <c r="EL15" s="143"/>
      <c r="EM15" s="143"/>
      <c r="EN15" s="143"/>
      <c r="EO15" s="143"/>
      <c r="EP15" s="143"/>
      <c r="EQ15" s="143"/>
      <c r="ER15" s="31"/>
      <c r="ES15" s="32" t="s">
        <v>37</v>
      </c>
      <c r="ET15" s="143"/>
      <c r="EU15" s="143"/>
      <c r="EV15" s="143"/>
      <c r="EW15" s="143"/>
      <c r="EX15" s="143"/>
      <c r="EY15" s="143"/>
      <c r="EZ15" s="31"/>
      <c r="FA15" s="32" t="s">
        <v>37</v>
      </c>
      <c r="FB15" s="143"/>
      <c r="FC15" s="143"/>
      <c r="FD15" s="143"/>
      <c r="FE15" s="143"/>
      <c r="FF15" s="143"/>
      <c r="FG15" s="143"/>
      <c r="FH15" s="31"/>
      <c r="FI15" s="32" t="s">
        <v>37</v>
      </c>
      <c r="FJ15" s="143"/>
      <c r="FK15" s="143"/>
      <c r="FL15" s="143"/>
      <c r="FM15" s="143"/>
      <c r="FN15" s="143"/>
      <c r="FO15" s="143"/>
      <c r="FP15" s="31"/>
      <c r="FQ15" s="32" t="s">
        <v>37</v>
      </c>
      <c r="FR15" s="143"/>
      <c r="FS15" s="143"/>
      <c r="FT15" s="143"/>
      <c r="FU15" s="143"/>
      <c r="FV15" s="143"/>
      <c r="FW15" s="143"/>
      <c r="FX15" s="31"/>
      <c r="FY15" s="32" t="s">
        <v>37</v>
      </c>
      <c r="FZ15" s="143"/>
      <c r="GA15" s="143"/>
      <c r="GB15" s="143"/>
      <c r="GC15" s="143"/>
      <c r="GD15" s="143"/>
      <c r="GE15" s="143"/>
      <c r="GF15" s="31"/>
      <c r="GG15" s="32" t="s">
        <v>37</v>
      </c>
      <c r="GH15" s="143"/>
      <c r="GI15" s="143"/>
      <c r="GJ15" s="143"/>
      <c r="GK15" s="143"/>
      <c r="GL15" s="143"/>
      <c r="GM15" s="143"/>
      <c r="GN15" s="31"/>
      <c r="GO15" s="32" t="s">
        <v>37</v>
      </c>
      <c r="GP15" s="143"/>
      <c r="GQ15" s="143"/>
      <c r="GR15" s="143"/>
      <c r="GS15" s="143"/>
      <c r="GT15" s="143"/>
      <c r="GU15" s="143"/>
      <c r="GV15" s="31"/>
    </row>
    <row r="16" spans="1:204" ht="13.5" thickBot="1" x14ac:dyDescent="0.25">
      <c r="A16" s="249">
        <v>6</v>
      </c>
      <c r="B16" s="250"/>
      <c r="C16" s="250" t="s">
        <v>18</v>
      </c>
      <c r="D16" s="250"/>
      <c r="E16" s="251" t="s">
        <v>107</v>
      </c>
      <c r="F16" s="251"/>
      <c r="G16" s="251"/>
      <c r="H16" s="251"/>
      <c r="I16" s="251"/>
      <c r="J16" s="251"/>
      <c r="K16" s="251"/>
      <c r="L16" s="252"/>
      <c r="M16" s="222">
        <v>6.24</v>
      </c>
      <c r="N16" s="223"/>
      <c r="O16" s="223"/>
      <c r="P16" s="223"/>
      <c r="Q16" s="223"/>
      <c r="R16" s="223"/>
      <c r="S16" s="223"/>
      <c r="T16" s="224"/>
      <c r="U16" s="222">
        <v>6.24</v>
      </c>
      <c r="V16" s="223"/>
      <c r="W16" s="223"/>
      <c r="X16" s="223"/>
      <c r="Y16" s="223"/>
      <c r="Z16" s="223"/>
      <c r="AA16" s="223"/>
      <c r="AB16" s="224"/>
      <c r="AC16" s="222">
        <v>6.24</v>
      </c>
      <c r="AD16" s="223"/>
      <c r="AE16" s="223"/>
      <c r="AF16" s="223"/>
      <c r="AG16" s="223"/>
      <c r="AH16" s="223"/>
      <c r="AI16" s="223"/>
      <c r="AJ16" s="224"/>
      <c r="AK16" s="222">
        <v>6.24</v>
      </c>
      <c r="AL16" s="223"/>
      <c r="AM16" s="223"/>
      <c r="AN16" s="223"/>
      <c r="AO16" s="223"/>
      <c r="AP16" s="223"/>
      <c r="AQ16" s="223"/>
      <c r="AR16" s="224"/>
      <c r="AS16" s="222">
        <v>6.22</v>
      </c>
      <c r="AT16" s="223"/>
      <c r="AU16" s="223"/>
      <c r="AV16" s="223"/>
      <c r="AW16" s="223"/>
      <c r="AX16" s="223"/>
      <c r="AY16" s="223"/>
      <c r="AZ16" s="224"/>
      <c r="BA16" s="222">
        <v>6.22</v>
      </c>
      <c r="BB16" s="223"/>
      <c r="BC16" s="223"/>
      <c r="BD16" s="223"/>
      <c r="BE16" s="223"/>
      <c r="BF16" s="223"/>
      <c r="BG16" s="223"/>
      <c r="BH16" s="224"/>
      <c r="BI16" s="222">
        <v>6.22</v>
      </c>
      <c r="BJ16" s="223"/>
      <c r="BK16" s="223"/>
      <c r="BL16" s="223"/>
      <c r="BM16" s="223"/>
      <c r="BN16" s="223"/>
      <c r="BO16" s="223"/>
      <c r="BP16" s="224"/>
      <c r="BQ16" s="222">
        <v>6.22</v>
      </c>
      <c r="BR16" s="223"/>
      <c r="BS16" s="223"/>
      <c r="BT16" s="223"/>
      <c r="BU16" s="223"/>
      <c r="BV16" s="223"/>
      <c r="BW16" s="223"/>
      <c r="BX16" s="224"/>
      <c r="BY16" s="222">
        <v>6.21</v>
      </c>
      <c r="BZ16" s="223"/>
      <c r="CA16" s="223"/>
      <c r="CB16" s="223"/>
      <c r="CC16" s="223"/>
      <c r="CD16" s="223"/>
      <c r="CE16" s="223"/>
      <c r="CF16" s="224"/>
      <c r="CG16" s="222">
        <v>6.21</v>
      </c>
      <c r="CH16" s="223"/>
      <c r="CI16" s="223"/>
      <c r="CJ16" s="223"/>
      <c r="CK16" s="223"/>
      <c r="CL16" s="223"/>
      <c r="CM16" s="223"/>
      <c r="CN16" s="224"/>
      <c r="CO16" s="222">
        <v>6.23</v>
      </c>
      <c r="CP16" s="223"/>
      <c r="CQ16" s="223"/>
      <c r="CR16" s="223"/>
      <c r="CS16" s="223"/>
      <c r="CT16" s="223"/>
      <c r="CU16" s="223"/>
      <c r="CV16" s="224"/>
      <c r="CW16" s="222">
        <v>6.23</v>
      </c>
      <c r="CX16" s="223"/>
      <c r="CY16" s="223"/>
      <c r="CZ16" s="223"/>
      <c r="DA16" s="223"/>
      <c r="DB16" s="223"/>
      <c r="DC16" s="223"/>
      <c r="DD16" s="224"/>
      <c r="DE16" s="222">
        <v>6.23</v>
      </c>
      <c r="DF16" s="223"/>
      <c r="DG16" s="223"/>
      <c r="DH16" s="223"/>
      <c r="DI16" s="223"/>
      <c r="DJ16" s="223"/>
      <c r="DK16" s="223"/>
      <c r="DL16" s="224"/>
      <c r="DM16" s="222">
        <v>6.22</v>
      </c>
      <c r="DN16" s="223"/>
      <c r="DO16" s="223"/>
      <c r="DP16" s="223"/>
      <c r="DQ16" s="223"/>
      <c r="DR16" s="223"/>
      <c r="DS16" s="223"/>
      <c r="DT16" s="224"/>
      <c r="DU16" s="222">
        <v>6.21</v>
      </c>
      <c r="DV16" s="223"/>
      <c r="DW16" s="223"/>
      <c r="DX16" s="223"/>
      <c r="DY16" s="223"/>
      <c r="DZ16" s="223"/>
      <c r="EA16" s="223"/>
      <c r="EB16" s="224"/>
      <c r="EC16" s="222">
        <v>6.22</v>
      </c>
      <c r="ED16" s="223"/>
      <c r="EE16" s="223"/>
      <c r="EF16" s="223"/>
      <c r="EG16" s="223"/>
      <c r="EH16" s="223"/>
      <c r="EI16" s="223"/>
      <c r="EJ16" s="224"/>
      <c r="EK16" s="222">
        <v>6.22</v>
      </c>
      <c r="EL16" s="223"/>
      <c r="EM16" s="223"/>
      <c r="EN16" s="223"/>
      <c r="EO16" s="223"/>
      <c r="EP16" s="223"/>
      <c r="EQ16" s="223"/>
      <c r="ER16" s="224"/>
      <c r="ES16" s="222">
        <v>6.22</v>
      </c>
      <c r="ET16" s="223"/>
      <c r="EU16" s="223"/>
      <c r="EV16" s="223"/>
      <c r="EW16" s="223"/>
      <c r="EX16" s="223"/>
      <c r="EY16" s="223"/>
      <c r="EZ16" s="224"/>
      <c r="FA16" s="222">
        <v>6.22</v>
      </c>
      <c r="FB16" s="223"/>
      <c r="FC16" s="223"/>
      <c r="FD16" s="223"/>
      <c r="FE16" s="223"/>
      <c r="FF16" s="223"/>
      <c r="FG16" s="223"/>
      <c r="FH16" s="224"/>
      <c r="FI16" s="222">
        <v>6.22</v>
      </c>
      <c r="FJ16" s="223"/>
      <c r="FK16" s="223"/>
      <c r="FL16" s="223"/>
      <c r="FM16" s="223"/>
      <c r="FN16" s="223"/>
      <c r="FO16" s="223"/>
      <c r="FP16" s="224"/>
      <c r="FQ16" s="222">
        <v>6.23</v>
      </c>
      <c r="FR16" s="223"/>
      <c r="FS16" s="223"/>
      <c r="FT16" s="223"/>
      <c r="FU16" s="223"/>
      <c r="FV16" s="223"/>
      <c r="FW16" s="223"/>
      <c r="FX16" s="224"/>
      <c r="FY16" s="222">
        <v>6.24</v>
      </c>
      <c r="FZ16" s="223"/>
      <c r="GA16" s="223"/>
      <c r="GB16" s="223"/>
      <c r="GC16" s="223"/>
      <c r="GD16" s="223"/>
      <c r="GE16" s="223"/>
      <c r="GF16" s="224"/>
      <c r="GG16" s="222">
        <v>6.24</v>
      </c>
      <c r="GH16" s="223"/>
      <c r="GI16" s="223"/>
      <c r="GJ16" s="223"/>
      <c r="GK16" s="223"/>
      <c r="GL16" s="223"/>
      <c r="GM16" s="223"/>
      <c r="GN16" s="224"/>
      <c r="GO16" s="222">
        <v>6.24</v>
      </c>
      <c r="GP16" s="223"/>
      <c r="GQ16" s="223"/>
      <c r="GR16" s="223"/>
      <c r="GS16" s="223"/>
      <c r="GT16" s="223"/>
      <c r="GU16" s="223"/>
      <c r="GV16" s="224"/>
    </row>
    <row r="17" spans="1:204" ht="30" customHeight="1" thickBot="1" x14ac:dyDescent="0.25">
      <c r="A17" s="139" t="s">
        <v>44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</row>
    <row r="18" spans="1:204" ht="15" customHeight="1" x14ac:dyDescent="0.2">
      <c r="A18" s="161" t="s">
        <v>3</v>
      </c>
      <c r="B18" s="162"/>
      <c r="C18" s="162"/>
      <c r="D18" s="162"/>
      <c r="E18" s="162" t="s">
        <v>45</v>
      </c>
      <c r="F18" s="162"/>
      <c r="G18" s="162" t="s">
        <v>46</v>
      </c>
      <c r="H18" s="162"/>
      <c r="I18" s="162" t="s">
        <v>47</v>
      </c>
      <c r="J18" s="162"/>
      <c r="K18" s="162" t="s">
        <v>48</v>
      </c>
      <c r="L18" s="165"/>
      <c r="M18" s="72" t="s">
        <v>11</v>
      </c>
      <c r="N18" s="159"/>
      <c r="O18" s="155" t="s">
        <v>12</v>
      </c>
      <c r="P18" s="73"/>
      <c r="Q18" s="159"/>
      <c r="R18" s="155" t="s">
        <v>13</v>
      </c>
      <c r="S18" s="73"/>
      <c r="T18" s="156"/>
      <c r="U18" s="72" t="s">
        <v>11</v>
      </c>
      <c r="V18" s="159"/>
      <c r="W18" s="155" t="s">
        <v>12</v>
      </c>
      <c r="X18" s="73"/>
      <c r="Y18" s="159"/>
      <c r="Z18" s="155" t="s">
        <v>13</v>
      </c>
      <c r="AA18" s="73"/>
      <c r="AB18" s="156"/>
      <c r="AC18" s="72" t="s">
        <v>11</v>
      </c>
      <c r="AD18" s="159"/>
      <c r="AE18" s="155" t="s">
        <v>12</v>
      </c>
      <c r="AF18" s="73"/>
      <c r="AG18" s="159"/>
      <c r="AH18" s="155" t="s">
        <v>13</v>
      </c>
      <c r="AI18" s="73"/>
      <c r="AJ18" s="156"/>
      <c r="AK18" s="72" t="s">
        <v>11</v>
      </c>
      <c r="AL18" s="159"/>
      <c r="AM18" s="155" t="s">
        <v>12</v>
      </c>
      <c r="AN18" s="73"/>
      <c r="AO18" s="159"/>
      <c r="AP18" s="155" t="s">
        <v>13</v>
      </c>
      <c r="AQ18" s="73"/>
      <c r="AR18" s="156"/>
      <c r="AS18" s="72" t="s">
        <v>11</v>
      </c>
      <c r="AT18" s="159"/>
      <c r="AU18" s="155" t="s">
        <v>12</v>
      </c>
      <c r="AV18" s="73"/>
      <c r="AW18" s="159"/>
      <c r="AX18" s="155" t="s">
        <v>13</v>
      </c>
      <c r="AY18" s="73"/>
      <c r="AZ18" s="156"/>
      <c r="BA18" s="72" t="s">
        <v>11</v>
      </c>
      <c r="BB18" s="159"/>
      <c r="BC18" s="155" t="s">
        <v>12</v>
      </c>
      <c r="BD18" s="73"/>
      <c r="BE18" s="159"/>
      <c r="BF18" s="155" t="s">
        <v>13</v>
      </c>
      <c r="BG18" s="73"/>
      <c r="BH18" s="156"/>
      <c r="BI18" s="72" t="s">
        <v>11</v>
      </c>
      <c r="BJ18" s="159"/>
      <c r="BK18" s="155" t="s">
        <v>12</v>
      </c>
      <c r="BL18" s="73"/>
      <c r="BM18" s="159"/>
      <c r="BN18" s="155" t="s">
        <v>13</v>
      </c>
      <c r="BO18" s="73"/>
      <c r="BP18" s="156"/>
      <c r="BQ18" s="72" t="s">
        <v>11</v>
      </c>
      <c r="BR18" s="159"/>
      <c r="BS18" s="155" t="s">
        <v>12</v>
      </c>
      <c r="BT18" s="73"/>
      <c r="BU18" s="159"/>
      <c r="BV18" s="155" t="s">
        <v>13</v>
      </c>
      <c r="BW18" s="73"/>
      <c r="BX18" s="156"/>
      <c r="BY18" s="72" t="s">
        <v>11</v>
      </c>
      <c r="BZ18" s="159"/>
      <c r="CA18" s="155" t="s">
        <v>12</v>
      </c>
      <c r="CB18" s="73"/>
      <c r="CC18" s="159"/>
      <c r="CD18" s="155" t="s">
        <v>13</v>
      </c>
      <c r="CE18" s="73"/>
      <c r="CF18" s="156"/>
      <c r="CG18" s="72" t="s">
        <v>11</v>
      </c>
      <c r="CH18" s="159"/>
      <c r="CI18" s="155" t="s">
        <v>12</v>
      </c>
      <c r="CJ18" s="73"/>
      <c r="CK18" s="159"/>
      <c r="CL18" s="155" t="s">
        <v>13</v>
      </c>
      <c r="CM18" s="73"/>
      <c r="CN18" s="156"/>
      <c r="CO18" s="72" t="s">
        <v>11</v>
      </c>
      <c r="CP18" s="159"/>
      <c r="CQ18" s="155" t="s">
        <v>12</v>
      </c>
      <c r="CR18" s="73"/>
      <c r="CS18" s="159"/>
      <c r="CT18" s="155" t="s">
        <v>13</v>
      </c>
      <c r="CU18" s="73"/>
      <c r="CV18" s="156"/>
      <c r="CW18" s="72" t="s">
        <v>11</v>
      </c>
      <c r="CX18" s="159"/>
      <c r="CY18" s="155" t="s">
        <v>12</v>
      </c>
      <c r="CZ18" s="73"/>
      <c r="DA18" s="159"/>
      <c r="DB18" s="155" t="s">
        <v>13</v>
      </c>
      <c r="DC18" s="73"/>
      <c r="DD18" s="156"/>
      <c r="DE18" s="72" t="s">
        <v>11</v>
      </c>
      <c r="DF18" s="159"/>
      <c r="DG18" s="155" t="s">
        <v>12</v>
      </c>
      <c r="DH18" s="73"/>
      <c r="DI18" s="159"/>
      <c r="DJ18" s="155" t="s">
        <v>13</v>
      </c>
      <c r="DK18" s="73"/>
      <c r="DL18" s="156"/>
      <c r="DM18" s="72" t="s">
        <v>11</v>
      </c>
      <c r="DN18" s="159"/>
      <c r="DO18" s="155" t="s">
        <v>12</v>
      </c>
      <c r="DP18" s="73"/>
      <c r="DQ18" s="159"/>
      <c r="DR18" s="155" t="s">
        <v>13</v>
      </c>
      <c r="DS18" s="73"/>
      <c r="DT18" s="156"/>
      <c r="DU18" s="72" t="s">
        <v>11</v>
      </c>
      <c r="DV18" s="159"/>
      <c r="DW18" s="155" t="s">
        <v>12</v>
      </c>
      <c r="DX18" s="73"/>
      <c r="DY18" s="159"/>
      <c r="DZ18" s="155" t="s">
        <v>13</v>
      </c>
      <c r="EA18" s="73"/>
      <c r="EB18" s="156"/>
      <c r="EC18" s="72" t="s">
        <v>11</v>
      </c>
      <c r="ED18" s="159"/>
      <c r="EE18" s="155" t="s">
        <v>12</v>
      </c>
      <c r="EF18" s="73"/>
      <c r="EG18" s="159"/>
      <c r="EH18" s="155" t="s">
        <v>13</v>
      </c>
      <c r="EI18" s="73"/>
      <c r="EJ18" s="156"/>
      <c r="EK18" s="72" t="s">
        <v>11</v>
      </c>
      <c r="EL18" s="159"/>
      <c r="EM18" s="155" t="s">
        <v>12</v>
      </c>
      <c r="EN18" s="73"/>
      <c r="EO18" s="159"/>
      <c r="EP18" s="155" t="s">
        <v>13</v>
      </c>
      <c r="EQ18" s="73"/>
      <c r="ER18" s="156"/>
      <c r="ES18" s="72" t="s">
        <v>11</v>
      </c>
      <c r="ET18" s="159"/>
      <c r="EU18" s="155" t="s">
        <v>12</v>
      </c>
      <c r="EV18" s="73"/>
      <c r="EW18" s="159"/>
      <c r="EX18" s="155" t="s">
        <v>13</v>
      </c>
      <c r="EY18" s="73"/>
      <c r="EZ18" s="156"/>
      <c r="FA18" s="72" t="s">
        <v>11</v>
      </c>
      <c r="FB18" s="159"/>
      <c r="FC18" s="155" t="s">
        <v>12</v>
      </c>
      <c r="FD18" s="73"/>
      <c r="FE18" s="159"/>
      <c r="FF18" s="155" t="s">
        <v>13</v>
      </c>
      <c r="FG18" s="73"/>
      <c r="FH18" s="156"/>
      <c r="FI18" s="72" t="s">
        <v>11</v>
      </c>
      <c r="FJ18" s="159"/>
      <c r="FK18" s="155" t="s">
        <v>12</v>
      </c>
      <c r="FL18" s="73"/>
      <c r="FM18" s="159"/>
      <c r="FN18" s="155" t="s">
        <v>13</v>
      </c>
      <c r="FO18" s="73"/>
      <c r="FP18" s="156"/>
      <c r="FQ18" s="72" t="s">
        <v>11</v>
      </c>
      <c r="FR18" s="159"/>
      <c r="FS18" s="155" t="s">
        <v>12</v>
      </c>
      <c r="FT18" s="73"/>
      <c r="FU18" s="159"/>
      <c r="FV18" s="155" t="s">
        <v>13</v>
      </c>
      <c r="FW18" s="73"/>
      <c r="FX18" s="156"/>
      <c r="FY18" s="72" t="s">
        <v>11</v>
      </c>
      <c r="FZ18" s="159"/>
      <c r="GA18" s="155" t="s">
        <v>12</v>
      </c>
      <c r="GB18" s="73"/>
      <c r="GC18" s="159"/>
      <c r="GD18" s="155" t="s">
        <v>13</v>
      </c>
      <c r="GE18" s="73"/>
      <c r="GF18" s="156"/>
      <c r="GG18" s="72" t="s">
        <v>11</v>
      </c>
      <c r="GH18" s="159"/>
      <c r="GI18" s="155" t="s">
        <v>12</v>
      </c>
      <c r="GJ18" s="73"/>
      <c r="GK18" s="159"/>
      <c r="GL18" s="155" t="s">
        <v>13</v>
      </c>
      <c r="GM18" s="73"/>
      <c r="GN18" s="156"/>
      <c r="GO18" s="72" t="s">
        <v>11</v>
      </c>
      <c r="GP18" s="159"/>
      <c r="GQ18" s="155" t="s">
        <v>12</v>
      </c>
      <c r="GR18" s="73"/>
      <c r="GS18" s="159"/>
      <c r="GT18" s="155" t="s">
        <v>13</v>
      </c>
      <c r="GU18" s="73"/>
      <c r="GV18" s="156"/>
    </row>
    <row r="19" spans="1:204" ht="15.75" customHeight="1" thickBot="1" x14ac:dyDescent="0.25">
      <c r="A19" s="163"/>
      <c r="B19" s="164"/>
      <c r="C19" s="164"/>
      <c r="D19" s="164"/>
      <c r="E19" s="10" t="s">
        <v>49</v>
      </c>
      <c r="F19" s="10" t="s">
        <v>50</v>
      </c>
      <c r="G19" s="10" t="s">
        <v>49</v>
      </c>
      <c r="H19" s="10" t="s">
        <v>50</v>
      </c>
      <c r="I19" s="10" t="s">
        <v>49</v>
      </c>
      <c r="J19" s="10" t="s">
        <v>50</v>
      </c>
      <c r="K19" s="10" t="s">
        <v>49</v>
      </c>
      <c r="L19" s="11" t="s">
        <v>50</v>
      </c>
      <c r="M19" s="76"/>
      <c r="N19" s="160"/>
      <c r="O19" s="157"/>
      <c r="P19" s="77"/>
      <c r="Q19" s="160"/>
      <c r="R19" s="157"/>
      <c r="S19" s="77"/>
      <c r="T19" s="158"/>
      <c r="U19" s="76"/>
      <c r="V19" s="160"/>
      <c r="W19" s="157"/>
      <c r="X19" s="77"/>
      <c r="Y19" s="160"/>
      <c r="Z19" s="157"/>
      <c r="AA19" s="77"/>
      <c r="AB19" s="158"/>
      <c r="AC19" s="76"/>
      <c r="AD19" s="160"/>
      <c r="AE19" s="157"/>
      <c r="AF19" s="77"/>
      <c r="AG19" s="160"/>
      <c r="AH19" s="157"/>
      <c r="AI19" s="77"/>
      <c r="AJ19" s="158"/>
      <c r="AK19" s="76"/>
      <c r="AL19" s="160"/>
      <c r="AM19" s="157"/>
      <c r="AN19" s="77"/>
      <c r="AO19" s="160"/>
      <c r="AP19" s="157"/>
      <c r="AQ19" s="77"/>
      <c r="AR19" s="158"/>
      <c r="AS19" s="76"/>
      <c r="AT19" s="160"/>
      <c r="AU19" s="157"/>
      <c r="AV19" s="77"/>
      <c r="AW19" s="160"/>
      <c r="AX19" s="157"/>
      <c r="AY19" s="77"/>
      <c r="AZ19" s="158"/>
      <c r="BA19" s="76"/>
      <c r="BB19" s="160"/>
      <c r="BC19" s="157"/>
      <c r="BD19" s="77"/>
      <c r="BE19" s="160"/>
      <c r="BF19" s="157"/>
      <c r="BG19" s="77"/>
      <c r="BH19" s="158"/>
      <c r="BI19" s="76"/>
      <c r="BJ19" s="160"/>
      <c r="BK19" s="157"/>
      <c r="BL19" s="77"/>
      <c r="BM19" s="160"/>
      <c r="BN19" s="157"/>
      <c r="BO19" s="77"/>
      <c r="BP19" s="158"/>
      <c r="BQ19" s="76"/>
      <c r="BR19" s="160"/>
      <c r="BS19" s="157"/>
      <c r="BT19" s="77"/>
      <c r="BU19" s="160"/>
      <c r="BV19" s="157"/>
      <c r="BW19" s="77"/>
      <c r="BX19" s="158"/>
      <c r="BY19" s="76"/>
      <c r="BZ19" s="160"/>
      <c r="CA19" s="157"/>
      <c r="CB19" s="77"/>
      <c r="CC19" s="160"/>
      <c r="CD19" s="157"/>
      <c r="CE19" s="77"/>
      <c r="CF19" s="158"/>
      <c r="CG19" s="76"/>
      <c r="CH19" s="160"/>
      <c r="CI19" s="157"/>
      <c r="CJ19" s="77"/>
      <c r="CK19" s="160"/>
      <c r="CL19" s="157"/>
      <c r="CM19" s="77"/>
      <c r="CN19" s="158"/>
      <c r="CO19" s="76"/>
      <c r="CP19" s="160"/>
      <c r="CQ19" s="157"/>
      <c r="CR19" s="77"/>
      <c r="CS19" s="160"/>
      <c r="CT19" s="157"/>
      <c r="CU19" s="77"/>
      <c r="CV19" s="158"/>
      <c r="CW19" s="76"/>
      <c r="CX19" s="160"/>
      <c r="CY19" s="157"/>
      <c r="CZ19" s="77"/>
      <c r="DA19" s="160"/>
      <c r="DB19" s="157"/>
      <c r="DC19" s="77"/>
      <c r="DD19" s="158"/>
      <c r="DE19" s="76"/>
      <c r="DF19" s="160"/>
      <c r="DG19" s="157"/>
      <c r="DH19" s="77"/>
      <c r="DI19" s="160"/>
      <c r="DJ19" s="157"/>
      <c r="DK19" s="77"/>
      <c r="DL19" s="158"/>
      <c r="DM19" s="76"/>
      <c r="DN19" s="160"/>
      <c r="DO19" s="157"/>
      <c r="DP19" s="77"/>
      <c r="DQ19" s="160"/>
      <c r="DR19" s="157"/>
      <c r="DS19" s="77"/>
      <c r="DT19" s="158"/>
      <c r="DU19" s="76"/>
      <c r="DV19" s="160"/>
      <c r="DW19" s="157"/>
      <c r="DX19" s="77"/>
      <c r="DY19" s="160"/>
      <c r="DZ19" s="157"/>
      <c r="EA19" s="77"/>
      <c r="EB19" s="158"/>
      <c r="EC19" s="76"/>
      <c r="ED19" s="160"/>
      <c r="EE19" s="157"/>
      <c r="EF19" s="77"/>
      <c r="EG19" s="160"/>
      <c r="EH19" s="157"/>
      <c r="EI19" s="77"/>
      <c r="EJ19" s="158"/>
      <c r="EK19" s="76"/>
      <c r="EL19" s="160"/>
      <c r="EM19" s="157"/>
      <c r="EN19" s="77"/>
      <c r="EO19" s="160"/>
      <c r="EP19" s="157"/>
      <c r="EQ19" s="77"/>
      <c r="ER19" s="158"/>
      <c r="ES19" s="76"/>
      <c r="ET19" s="160"/>
      <c r="EU19" s="157"/>
      <c r="EV19" s="77"/>
      <c r="EW19" s="160"/>
      <c r="EX19" s="157"/>
      <c r="EY19" s="77"/>
      <c r="EZ19" s="158"/>
      <c r="FA19" s="76"/>
      <c r="FB19" s="160"/>
      <c r="FC19" s="157"/>
      <c r="FD19" s="77"/>
      <c r="FE19" s="160"/>
      <c r="FF19" s="157"/>
      <c r="FG19" s="77"/>
      <c r="FH19" s="158"/>
      <c r="FI19" s="76"/>
      <c r="FJ19" s="160"/>
      <c r="FK19" s="157"/>
      <c r="FL19" s="77"/>
      <c r="FM19" s="160"/>
      <c r="FN19" s="157"/>
      <c r="FO19" s="77"/>
      <c r="FP19" s="158"/>
      <c r="FQ19" s="76"/>
      <c r="FR19" s="160"/>
      <c r="FS19" s="157"/>
      <c r="FT19" s="77"/>
      <c r="FU19" s="160"/>
      <c r="FV19" s="157"/>
      <c r="FW19" s="77"/>
      <c r="FX19" s="158"/>
      <c r="FY19" s="76"/>
      <c r="FZ19" s="160"/>
      <c r="GA19" s="157"/>
      <c r="GB19" s="77"/>
      <c r="GC19" s="160"/>
      <c r="GD19" s="157"/>
      <c r="GE19" s="77"/>
      <c r="GF19" s="158"/>
      <c r="GG19" s="76"/>
      <c r="GH19" s="160"/>
      <c r="GI19" s="157"/>
      <c r="GJ19" s="77"/>
      <c r="GK19" s="160"/>
      <c r="GL19" s="157"/>
      <c r="GM19" s="77"/>
      <c r="GN19" s="158"/>
      <c r="GO19" s="76"/>
      <c r="GP19" s="160"/>
      <c r="GQ19" s="157"/>
      <c r="GR19" s="77"/>
      <c r="GS19" s="160"/>
      <c r="GT19" s="157"/>
      <c r="GU19" s="77"/>
      <c r="GV19" s="158"/>
    </row>
    <row r="20" spans="1:204" x14ac:dyDescent="0.2">
      <c r="A20" s="172" t="s">
        <v>62</v>
      </c>
      <c r="B20" s="173"/>
      <c r="C20" s="173"/>
      <c r="D20" s="173"/>
      <c r="E20" s="174"/>
      <c r="F20" s="174"/>
      <c r="G20" s="174"/>
      <c r="H20" s="174"/>
      <c r="I20" s="174"/>
      <c r="J20" s="174"/>
      <c r="K20" s="174"/>
      <c r="L20" s="175"/>
      <c r="M20" s="176"/>
      <c r="N20" s="177"/>
      <c r="O20" s="178"/>
      <c r="P20" s="178"/>
      <c r="Q20" s="178"/>
      <c r="R20" s="178"/>
      <c r="S20" s="178"/>
      <c r="T20" s="179"/>
      <c r="U20" s="176"/>
      <c r="V20" s="177"/>
      <c r="W20" s="178"/>
      <c r="X20" s="178"/>
      <c r="Y20" s="178"/>
      <c r="Z20" s="178"/>
      <c r="AA20" s="178"/>
      <c r="AB20" s="179"/>
      <c r="AC20" s="176"/>
      <c r="AD20" s="177"/>
      <c r="AE20" s="178"/>
      <c r="AF20" s="178"/>
      <c r="AG20" s="178"/>
      <c r="AH20" s="178"/>
      <c r="AI20" s="178"/>
      <c r="AJ20" s="179"/>
      <c r="AK20" s="176"/>
      <c r="AL20" s="177"/>
      <c r="AM20" s="178"/>
      <c r="AN20" s="178"/>
      <c r="AO20" s="178"/>
      <c r="AP20" s="178"/>
      <c r="AQ20" s="178"/>
      <c r="AR20" s="179"/>
      <c r="AS20" s="176"/>
      <c r="AT20" s="177"/>
      <c r="AU20" s="178"/>
      <c r="AV20" s="178"/>
      <c r="AW20" s="178"/>
      <c r="AX20" s="178"/>
      <c r="AY20" s="178"/>
      <c r="AZ20" s="179"/>
      <c r="BA20" s="176"/>
      <c r="BB20" s="177"/>
      <c r="BC20" s="178"/>
      <c r="BD20" s="178"/>
      <c r="BE20" s="178"/>
      <c r="BF20" s="178"/>
      <c r="BG20" s="178"/>
      <c r="BH20" s="179"/>
      <c r="BI20" s="176"/>
      <c r="BJ20" s="177"/>
      <c r="BK20" s="178"/>
      <c r="BL20" s="178"/>
      <c r="BM20" s="178"/>
      <c r="BN20" s="178"/>
      <c r="BO20" s="178"/>
      <c r="BP20" s="179"/>
      <c r="BQ20" s="176"/>
      <c r="BR20" s="177"/>
      <c r="BS20" s="178"/>
      <c r="BT20" s="178"/>
      <c r="BU20" s="178"/>
      <c r="BV20" s="178"/>
      <c r="BW20" s="178"/>
      <c r="BX20" s="179"/>
      <c r="BY20" s="176"/>
      <c r="BZ20" s="177"/>
      <c r="CA20" s="178"/>
      <c r="CB20" s="178"/>
      <c r="CC20" s="178"/>
      <c r="CD20" s="178"/>
      <c r="CE20" s="178"/>
      <c r="CF20" s="179"/>
      <c r="CG20" s="176"/>
      <c r="CH20" s="177"/>
      <c r="CI20" s="178"/>
      <c r="CJ20" s="178"/>
      <c r="CK20" s="178"/>
      <c r="CL20" s="178"/>
      <c r="CM20" s="178"/>
      <c r="CN20" s="179"/>
      <c r="CO20" s="176"/>
      <c r="CP20" s="177"/>
      <c r="CQ20" s="178"/>
      <c r="CR20" s="178"/>
      <c r="CS20" s="178"/>
      <c r="CT20" s="178"/>
      <c r="CU20" s="178"/>
      <c r="CV20" s="179"/>
      <c r="CW20" s="176"/>
      <c r="CX20" s="177"/>
      <c r="CY20" s="178"/>
      <c r="CZ20" s="178"/>
      <c r="DA20" s="178"/>
      <c r="DB20" s="178"/>
      <c r="DC20" s="178"/>
      <c r="DD20" s="179"/>
      <c r="DE20" s="176"/>
      <c r="DF20" s="177"/>
      <c r="DG20" s="178"/>
      <c r="DH20" s="178"/>
      <c r="DI20" s="178"/>
      <c r="DJ20" s="178"/>
      <c r="DK20" s="178"/>
      <c r="DL20" s="179"/>
      <c r="DM20" s="176"/>
      <c r="DN20" s="177"/>
      <c r="DO20" s="178"/>
      <c r="DP20" s="178"/>
      <c r="DQ20" s="178"/>
      <c r="DR20" s="178"/>
      <c r="DS20" s="178"/>
      <c r="DT20" s="179"/>
      <c r="DU20" s="176"/>
      <c r="DV20" s="177"/>
      <c r="DW20" s="178"/>
      <c r="DX20" s="178"/>
      <c r="DY20" s="178"/>
      <c r="DZ20" s="178"/>
      <c r="EA20" s="178"/>
      <c r="EB20" s="179"/>
      <c r="EC20" s="176"/>
      <c r="ED20" s="177"/>
      <c r="EE20" s="178"/>
      <c r="EF20" s="178"/>
      <c r="EG20" s="178"/>
      <c r="EH20" s="178"/>
      <c r="EI20" s="178"/>
      <c r="EJ20" s="179"/>
      <c r="EK20" s="176"/>
      <c r="EL20" s="177"/>
      <c r="EM20" s="178"/>
      <c r="EN20" s="178"/>
      <c r="EO20" s="178"/>
      <c r="EP20" s="178"/>
      <c r="EQ20" s="178"/>
      <c r="ER20" s="179"/>
      <c r="ES20" s="176"/>
      <c r="ET20" s="177"/>
      <c r="EU20" s="178"/>
      <c r="EV20" s="178"/>
      <c r="EW20" s="178"/>
      <c r="EX20" s="178"/>
      <c r="EY20" s="178"/>
      <c r="EZ20" s="179"/>
      <c r="FA20" s="176"/>
      <c r="FB20" s="177"/>
      <c r="FC20" s="178"/>
      <c r="FD20" s="178"/>
      <c r="FE20" s="178"/>
      <c r="FF20" s="178"/>
      <c r="FG20" s="178"/>
      <c r="FH20" s="179"/>
      <c r="FI20" s="176"/>
      <c r="FJ20" s="177"/>
      <c r="FK20" s="178"/>
      <c r="FL20" s="178"/>
      <c r="FM20" s="178"/>
      <c r="FN20" s="178"/>
      <c r="FO20" s="178"/>
      <c r="FP20" s="179"/>
      <c r="FQ20" s="176"/>
      <c r="FR20" s="177"/>
      <c r="FS20" s="178"/>
      <c r="FT20" s="178"/>
      <c r="FU20" s="178"/>
      <c r="FV20" s="178"/>
      <c r="FW20" s="178"/>
      <c r="FX20" s="179"/>
      <c r="FY20" s="176"/>
      <c r="FZ20" s="177"/>
      <c r="GA20" s="178"/>
      <c r="GB20" s="178"/>
      <c r="GC20" s="178"/>
      <c r="GD20" s="178"/>
      <c r="GE20" s="178"/>
      <c r="GF20" s="179"/>
      <c r="GG20" s="176"/>
      <c r="GH20" s="177"/>
      <c r="GI20" s="178"/>
      <c r="GJ20" s="178"/>
      <c r="GK20" s="178"/>
      <c r="GL20" s="178"/>
      <c r="GM20" s="178"/>
      <c r="GN20" s="179"/>
      <c r="GO20" s="176"/>
      <c r="GP20" s="177"/>
      <c r="GQ20" s="178"/>
      <c r="GR20" s="178"/>
      <c r="GS20" s="178"/>
      <c r="GT20" s="178"/>
      <c r="GU20" s="178"/>
      <c r="GV20" s="179"/>
    </row>
    <row r="21" spans="1:204" x14ac:dyDescent="0.2">
      <c r="A21" s="170" t="s">
        <v>109</v>
      </c>
      <c r="B21" s="171"/>
      <c r="C21" s="171"/>
      <c r="D21" s="171"/>
      <c r="E21" s="12"/>
      <c r="F21" s="12"/>
      <c r="G21" s="12"/>
      <c r="H21" s="12"/>
      <c r="I21" s="12"/>
      <c r="J21" s="12"/>
      <c r="K21" s="12"/>
      <c r="L21" s="13"/>
      <c r="M21" s="168">
        <f>M7</f>
        <v>0</v>
      </c>
      <c r="N21" s="169"/>
      <c r="O21" s="166">
        <f ca="1">O7</f>
        <v>0</v>
      </c>
      <c r="P21" s="166"/>
      <c r="Q21" s="166"/>
      <c r="R21" s="166">
        <f ca="1">Q7</f>
        <v>0</v>
      </c>
      <c r="S21" s="166"/>
      <c r="T21" s="167"/>
      <c r="U21" s="168">
        <f>U7</f>
        <v>0</v>
      </c>
      <c r="V21" s="169"/>
      <c r="W21" s="166">
        <f ca="1">W7</f>
        <v>0</v>
      </c>
      <c r="X21" s="166"/>
      <c r="Y21" s="166"/>
      <c r="Z21" s="166">
        <f ca="1">Y7</f>
        <v>0</v>
      </c>
      <c r="AA21" s="166"/>
      <c r="AB21" s="167"/>
      <c r="AC21" s="168">
        <f>AC7</f>
        <v>0</v>
      </c>
      <c r="AD21" s="169"/>
      <c r="AE21" s="166">
        <f>AE7</f>
        <v>2.4E-2</v>
      </c>
      <c r="AF21" s="166"/>
      <c r="AG21" s="166"/>
      <c r="AH21" s="166">
        <f>AG7</f>
        <v>3.5999999999999997E-2</v>
      </c>
      <c r="AI21" s="166"/>
      <c r="AJ21" s="167"/>
      <c r="AK21" s="168">
        <f>AK7</f>
        <v>0</v>
      </c>
      <c r="AL21" s="169"/>
      <c r="AM21" s="166">
        <f ca="1">AM7</f>
        <v>0</v>
      </c>
      <c r="AN21" s="166"/>
      <c r="AO21" s="166"/>
      <c r="AP21" s="166">
        <f ca="1">AO7</f>
        <v>0</v>
      </c>
      <c r="AQ21" s="166"/>
      <c r="AR21" s="167"/>
      <c r="AS21" s="168">
        <f>AS7</f>
        <v>0</v>
      </c>
      <c r="AT21" s="169"/>
      <c r="AU21" s="166">
        <f ca="1">AU7</f>
        <v>0</v>
      </c>
      <c r="AV21" s="166"/>
      <c r="AW21" s="166"/>
      <c r="AX21" s="166">
        <f ca="1">AW7</f>
        <v>0</v>
      </c>
      <c r="AY21" s="166"/>
      <c r="AZ21" s="167"/>
      <c r="BA21" s="168">
        <f>BA7</f>
        <v>0</v>
      </c>
      <c r="BB21" s="169"/>
      <c r="BC21" s="166">
        <f ca="1">BC7</f>
        <v>0</v>
      </c>
      <c r="BD21" s="166"/>
      <c r="BE21" s="166"/>
      <c r="BF21" s="166">
        <f ca="1">BE7</f>
        <v>0</v>
      </c>
      <c r="BG21" s="166"/>
      <c r="BH21" s="167"/>
      <c r="BI21" s="168">
        <f>BI7</f>
        <v>0</v>
      </c>
      <c r="BJ21" s="169"/>
      <c r="BK21" s="166">
        <f ca="1">BK7</f>
        <v>0</v>
      </c>
      <c r="BL21" s="166"/>
      <c r="BM21" s="166"/>
      <c r="BN21" s="166">
        <f ca="1">BM7</f>
        <v>0</v>
      </c>
      <c r="BO21" s="166"/>
      <c r="BP21" s="167"/>
      <c r="BQ21" s="168">
        <f>BQ7</f>
        <v>0</v>
      </c>
      <c r="BR21" s="169"/>
      <c r="BS21" s="166">
        <f ca="1">BS7</f>
        <v>0</v>
      </c>
      <c r="BT21" s="166"/>
      <c r="BU21" s="166"/>
      <c r="BV21" s="166">
        <f ca="1">BU7</f>
        <v>0</v>
      </c>
      <c r="BW21" s="166"/>
      <c r="BX21" s="167"/>
      <c r="BY21" s="168">
        <f>BY7</f>
        <v>0</v>
      </c>
      <c r="BZ21" s="169"/>
      <c r="CA21" s="166">
        <f>CA7</f>
        <v>2.1000000000000001E-2</v>
      </c>
      <c r="CB21" s="166"/>
      <c r="CC21" s="166"/>
      <c r="CD21" s="166">
        <f>CC7</f>
        <v>3.7999999999999999E-2</v>
      </c>
      <c r="CE21" s="166"/>
      <c r="CF21" s="167"/>
      <c r="CG21" s="168">
        <f>CG7</f>
        <v>0</v>
      </c>
      <c r="CH21" s="169"/>
      <c r="CI21" s="166">
        <f>CI7</f>
        <v>0.24</v>
      </c>
      <c r="CJ21" s="166"/>
      <c r="CK21" s="166"/>
      <c r="CL21" s="166">
        <f>CK7</f>
        <v>0.36</v>
      </c>
      <c r="CM21" s="166"/>
      <c r="CN21" s="167"/>
      <c r="CO21" s="168">
        <f>CO7</f>
        <v>0</v>
      </c>
      <c r="CP21" s="169"/>
      <c r="CQ21" s="166">
        <f>CQ7</f>
        <v>0.24</v>
      </c>
      <c r="CR21" s="166"/>
      <c r="CS21" s="166"/>
      <c r="CT21" s="166">
        <f>CS7</f>
        <v>0.36</v>
      </c>
      <c r="CU21" s="166"/>
      <c r="CV21" s="167"/>
      <c r="CW21" s="168">
        <f>CW7</f>
        <v>0</v>
      </c>
      <c r="CX21" s="169"/>
      <c r="CY21" s="166">
        <f ca="1">CY7</f>
        <v>0</v>
      </c>
      <c r="CZ21" s="166"/>
      <c r="DA21" s="166"/>
      <c r="DB21" s="166">
        <f ca="1">DA7</f>
        <v>0</v>
      </c>
      <c r="DC21" s="166"/>
      <c r="DD21" s="167"/>
      <c r="DE21" s="168">
        <f>DE7</f>
        <v>0</v>
      </c>
      <c r="DF21" s="169"/>
      <c r="DG21" s="166">
        <f ca="1">DG7</f>
        <v>0</v>
      </c>
      <c r="DH21" s="166"/>
      <c r="DI21" s="166"/>
      <c r="DJ21" s="166">
        <f ca="1">DI7</f>
        <v>0</v>
      </c>
      <c r="DK21" s="166"/>
      <c r="DL21" s="167"/>
      <c r="DM21" s="168">
        <f>DM7</f>
        <v>0</v>
      </c>
      <c r="DN21" s="169"/>
      <c r="DO21" s="166">
        <f ca="1">DO7</f>
        <v>0</v>
      </c>
      <c r="DP21" s="166"/>
      <c r="DQ21" s="166"/>
      <c r="DR21" s="166">
        <f ca="1">DQ7</f>
        <v>0</v>
      </c>
      <c r="DS21" s="166"/>
      <c r="DT21" s="167"/>
      <c r="DU21" s="168">
        <f>DU7</f>
        <v>0</v>
      </c>
      <c r="DV21" s="169"/>
      <c r="DW21" s="166">
        <f ca="1">DW7</f>
        <v>0</v>
      </c>
      <c r="DX21" s="166"/>
      <c r="DY21" s="166"/>
      <c r="DZ21" s="166">
        <f ca="1">DY7</f>
        <v>0</v>
      </c>
      <c r="EA21" s="166"/>
      <c r="EB21" s="167"/>
      <c r="EC21" s="168">
        <f>EC7</f>
        <v>0</v>
      </c>
      <c r="ED21" s="169"/>
      <c r="EE21" s="166">
        <f ca="1">EE7</f>
        <v>0</v>
      </c>
      <c r="EF21" s="166"/>
      <c r="EG21" s="166"/>
      <c r="EH21" s="166">
        <f ca="1">EG7</f>
        <v>0</v>
      </c>
      <c r="EI21" s="166"/>
      <c r="EJ21" s="167"/>
      <c r="EK21" s="168">
        <f>EK7</f>
        <v>0</v>
      </c>
      <c r="EL21" s="169"/>
      <c r="EM21" s="166">
        <f ca="1">EM7</f>
        <v>0</v>
      </c>
      <c r="EN21" s="166"/>
      <c r="EO21" s="166"/>
      <c r="EP21" s="166">
        <f ca="1">EO7</f>
        <v>0</v>
      </c>
      <c r="EQ21" s="166"/>
      <c r="ER21" s="167"/>
      <c r="ES21" s="168">
        <f>ES7</f>
        <v>0</v>
      </c>
      <c r="ET21" s="169"/>
      <c r="EU21" s="166">
        <f ca="1">EU7</f>
        <v>0</v>
      </c>
      <c r="EV21" s="166"/>
      <c r="EW21" s="166"/>
      <c r="EX21" s="166">
        <f ca="1">EW7</f>
        <v>0</v>
      </c>
      <c r="EY21" s="166"/>
      <c r="EZ21" s="167"/>
      <c r="FA21" s="168">
        <f>FA7</f>
        <v>0</v>
      </c>
      <c r="FB21" s="169"/>
      <c r="FC21" s="166">
        <f>FC7</f>
        <v>0.24</v>
      </c>
      <c r="FD21" s="166"/>
      <c r="FE21" s="166"/>
      <c r="FF21" s="166">
        <f>FE7</f>
        <v>0.36</v>
      </c>
      <c r="FG21" s="166"/>
      <c r="FH21" s="167"/>
      <c r="FI21" s="168">
        <f>FI7</f>
        <v>0</v>
      </c>
      <c r="FJ21" s="169"/>
      <c r="FK21" s="166">
        <f ca="1">FK7</f>
        <v>0</v>
      </c>
      <c r="FL21" s="166"/>
      <c r="FM21" s="166"/>
      <c r="FN21" s="166">
        <f ca="1">FM7</f>
        <v>0</v>
      </c>
      <c r="FO21" s="166"/>
      <c r="FP21" s="167"/>
      <c r="FQ21" s="168">
        <f>FQ7</f>
        <v>0</v>
      </c>
      <c r="FR21" s="169"/>
      <c r="FS21" s="166">
        <f ca="1">FS7</f>
        <v>0</v>
      </c>
      <c r="FT21" s="166"/>
      <c r="FU21" s="166"/>
      <c r="FV21" s="166">
        <f ca="1">FU7</f>
        <v>0</v>
      </c>
      <c r="FW21" s="166"/>
      <c r="FX21" s="167"/>
      <c r="FY21" s="168">
        <f>FY7</f>
        <v>0</v>
      </c>
      <c r="FZ21" s="169"/>
      <c r="GA21" s="166">
        <f ca="1">GA7</f>
        <v>0</v>
      </c>
      <c r="GB21" s="166"/>
      <c r="GC21" s="166"/>
      <c r="GD21" s="166">
        <f ca="1">GC7</f>
        <v>0</v>
      </c>
      <c r="GE21" s="166"/>
      <c r="GF21" s="167"/>
      <c r="GG21" s="168">
        <f>GG7</f>
        <v>0</v>
      </c>
      <c r="GH21" s="169"/>
      <c r="GI21" s="166">
        <f ca="1">GI7</f>
        <v>0</v>
      </c>
      <c r="GJ21" s="166"/>
      <c r="GK21" s="166"/>
      <c r="GL21" s="166">
        <f ca="1">GK7</f>
        <v>0</v>
      </c>
      <c r="GM21" s="166"/>
      <c r="GN21" s="167"/>
      <c r="GO21" s="168">
        <f>GO7</f>
        <v>0</v>
      </c>
      <c r="GP21" s="169"/>
      <c r="GQ21" s="166">
        <f ca="1">GQ7</f>
        <v>0</v>
      </c>
      <c r="GR21" s="166"/>
      <c r="GS21" s="166"/>
      <c r="GT21" s="166">
        <f ca="1">GS7</f>
        <v>0</v>
      </c>
      <c r="GU21" s="166"/>
      <c r="GV21" s="167"/>
    </row>
    <row r="22" spans="1:204" x14ac:dyDescent="0.2">
      <c r="A22" s="170" t="s">
        <v>144</v>
      </c>
      <c r="B22" s="171"/>
      <c r="C22" s="171"/>
      <c r="D22" s="171"/>
      <c r="E22" s="12"/>
      <c r="F22" s="12"/>
      <c r="G22" s="12"/>
      <c r="H22" s="12"/>
      <c r="I22" s="12"/>
      <c r="J22" s="12"/>
      <c r="K22" s="12"/>
      <c r="L22" s="13"/>
      <c r="M22" s="240">
        <v>0</v>
      </c>
      <c r="N22" s="214"/>
      <c r="O22" s="253">
        <v>0</v>
      </c>
      <c r="P22" s="254"/>
      <c r="Q22" s="233"/>
      <c r="R22" s="253">
        <v>0</v>
      </c>
      <c r="S22" s="254"/>
      <c r="T22" s="255"/>
      <c r="U22" s="240">
        <v>0</v>
      </c>
      <c r="V22" s="214"/>
      <c r="W22" s="253">
        <v>0</v>
      </c>
      <c r="X22" s="254"/>
      <c r="Y22" s="233"/>
      <c r="Z22" s="253">
        <v>0</v>
      </c>
      <c r="AA22" s="254"/>
      <c r="AB22" s="255"/>
      <c r="AC22" s="240">
        <v>0</v>
      </c>
      <c r="AD22" s="214"/>
      <c r="AE22" s="253">
        <v>0</v>
      </c>
      <c r="AF22" s="254"/>
      <c r="AG22" s="233"/>
      <c r="AH22" s="253">
        <v>0</v>
      </c>
      <c r="AI22" s="254"/>
      <c r="AJ22" s="255"/>
      <c r="AK22" s="240">
        <v>0</v>
      </c>
      <c r="AL22" s="214"/>
      <c r="AM22" s="253">
        <v>0</v>
      </c>
      <c r="AN22" s="254"/>
      <c r="AO22" s="233"/>
      <c r="AP22" s="253">
        <v>0</v>
      </c>
      <c r="AQ22" s="254"/>
      <c r="AR22" s="255"/>
      <c r="AS22" s="240">
        <v>0</v>
      </c>
      <c r="AT22" s="214"/>
      <c r="AU22" s="253">
        <v>0</v>
      </c>
      <c r="AV22" s="254"/>
      <c r="AW22" s="233"/>
      <c r="AX22" s="253">
        <v>0</v>
      </c>
      <c r="AY22" s="254"/>
      <c r="AZ22" s="255"/>
      <c r="BA22" s="240">
        <v>0</v>
      </c>
      <c r="BB22" s="214"/>
      <c r="BC22" s="253">
        <v>0</v>
      </c>
      <c r="BD22" s="254"/>
      <c r="BE22" s="233"/>
      <c r="BF22" s="253">
        <v>0</v>
      </c>
      <c r="BG22" s="254"/>
      <c r="BH22" s="255"/>
      <c r="BI22" s="240">
        <v>0</v>
      </c>
      <c r="BJ22" s="214"/>
      <c r="BK22" s="253">
        <v>0</v>
      </c>
      <c r="BL22" s="254"/>
      <c r="BM22" s="233"/>
      <c r="BN22" s="253">
        <v>0</v>
      </c>
      <c r="BO22" s="254"/>
      <c r="BP22" s="255"/>
      <c r="BQ22" s="240">
        <v>0</v>
      </c>
      <c r="BR22" s="214"/>
      <c r="BS22" s="253">
        <v>0</v>
      </c>
      <c r="BT22" s="254"/>
      <c r="BU22" s="233"/>
      <c r="BV22" s="253">
        <v>0</v>
      </c>
      <c r="BW22" s="254"/>
      <c r="BX22" s="255"/>
      <c r="BY22" s="240">
        <v>0</v>
      </c>
      <c r="BZ22" s="214"/>
      <c r="CA22" s="253">
        <v>0</v>
      </c>
      <c r="CB22" s="254"/>
      <c r="CC22" s="233"/>
      <c r="CD22" s="253">
        <v>0</v>
      </c>
      <c r="CE22" s="254"/>
      <c r="CF22" s="255"/>
      <c r="CG22" s="240">
        <v>0</v>
      </c>
      <c r="CH22" s="214"/>
      <c r="CI22" s="253">
        <v>0</v>
      </c>
      <c r="CJ22" s="254"/>
      <c r="CK22" s="233"/>
      <c r="CL22" s="253">
        <v>0</v>
      </c>
      <c r="CM22" s="254"/>
      <c r="CN22" s="255"/>
      <c r="CO22" s="240">
        <v>0</v>
      </c>
      <c r="CP22" s="214"/>
      <c r="CQ22" s="253">
        <v>0</v>
      </c>
      <c r="CR22" s="254"/>
      <c r="CS22" s="233"/>
      <c r="CT22" s="253">
        <v>0</v>
      </c>
      <c r="CU22" s="254"/>
      <c r="CV22" s="255"/>
      <c r="CW22" s="240">
        <v>0</v>
      </c>
      <c r="CX22" s="214"/>
      <c r="CY22" s="253">
        <v>0</v>
      </c>
      <c r="CZ22" s="254"/>
      <c r="DA22" s="233"/>
      <c r="DB22" s="253">
        <v>0</v>
      </c>
      <c r="DC22" s="254"/>
      <c r="DD22" s="255"/>
      <c r="DE22" s="240">
        <v>0</v>
      </c>
      <c r="DF22" s="214"/>
      <c r="DG22" s="253">
        <v>0</v>
      </c>
      <c r="DH22" s="254"/>
      <c r="DI22" s="233"/>
      <c r="DJ22" s="253">
        <v>0</v>
      </c>
      <c r="DK22" s="254"/>
      <c r="DL22" s="255"/>
      <c r="DM22" s="240">
        <v>0</v>
      </c>
      <c r="DN22" s="214"/>
      <c r="DO22" s="253">
        <v>0</v>
      </c>
      <c r="DP22" s="254"/>
      <c r="DQ22" s="233"/>
      <c r="DR22" s="253">
        <v>0</v>
      </c>
      <c r="DS22" s="254"/>
      <c r="DT22" s="255"/>
      <c r="DU22" s="240">
        <v>0</v>
      </c>
      <c r="DV22" s="214"/>
      <c r="DW22" s="253">
        <v>0</v>
      </c>
      <c r="DX22" s="254"/>
      <c r="DY22" s="233"/>
      <c r="DZ22" s="253">
        <v>0</v>
      </c>
      <c r="EA22" s="254"/>
      <c r="EB22" s="255"/>
      <c r="EC22" s="240">
        <v>0</v>
      </c>
      <c r="ED22" s="214"/>
      <c r="EE22" s="253">
        <v>0</v>
      </c>
      <c r="EF22" s="254"/>
      <c r="EG22" s="233"/>
      <c r="EH22" s="253">
        <v>0</v>
      </c>
      <c r="EI22" s="254"/>
      <c r="EJ22" s="255"/>
      <c r="EK22" s="240">
        <v>0</v>
      </c>
      <c r="EL22" s="214"/>
      <c r="EM22" s="253">
        <v>0</v>
      </c>
      <c r="EN22" s="254"/>
      <c r="EO22" s="233"/>
      <c r="EP22" s="253">
        <v>0</v>
      </c>
      <c r="EQ22" s="254"/>
      <c r="ER22" s="255"/>
      <c r="ES22" s="240">
        <v>0</v>
      </c>
      <c r="ET22" s="214"/>
      <c r="EU22" s="253">
        <v>0</v>
      </c>
      <c r="EV22" s="254"/>
      <c r="EW22" s="233"/>
      <c r="EX22" s="253">
        <v>0</v>
      </c>
      <c r="EY22" s="254"/>
      <c r="EZ22" s="255"/>
      <c r="FA22" s="240">
        <v>0</v>
      </c>
      <c r="FB22" s="214"/>
      <c r="FC22" s="253">
        <v>0</v>
      </c>
      <c r="FD22" s="254"/>
      <c r="FE22" s="233"/>
      <c r="FF22" s="253">
        <v>0</v>
      </c>
      <c r="FG22" s="254"/>
      <c r="FH22" s="255"/>
      <c r="FI22" s="240">
        <v>0</v>
      </c>
      <c r="FJ22" s="214"/>
      <c r="FK22" s="253">
        <v>0</v>
      </c>
      <c r="FL22" s="254"/>
      <c r="FM22" s="233"/>
      <c r="FN22" s="253">
        <v>0</v>
      </c>
      <c r="FO22" s="254"/>
      <c r="FP22" s="255"/>
      <c r="FQ22" s="240">
        <v>0</v>
      </c>
      <c r="FR22" s="214"/>
      <c r="FS22" s="253">
        <v>0</v>
      </c>
      <c r="FT22" s="254"/>
      <c r="FU22" s="233"/>
      <c r="FV22" s="253">
        <v>0</v>
      </c>
      <c r="FW22" s="254"/>
      <c r="FX22" s="255"/>
      <c r="FY22" s="240">
        <v>0</v>
      </c>
      <c r="FZ22" s="214"/>
      <c r="GA22" s="253">
        <v>0</v>
      </c>
      <c r="GB22" s="254"/>
      <c r="GC22" s="233"/>
      <c r="GD22" s="253">
        <v>0</v>
      </c>
      <c r="GE22" s="254"/>
      <c r="GF22" s="255"/>
      <c r="GG22" s="240">
        <v>0</v>
      </c>
      <c r="GH22" s="214"/>
      <c r="GI22" s="253">
        <v>0</v>
      </c>
      <c r="GJ22" s="254"/>
      <c r="GK22" s="233"/>
      <c r="GL22" s="253">
        <v>0</v>
      </c>
      <c r="GM22" s="254"/>
      <c r="GN22" s="255"/>
      <c r="GO22" s="240">
        <v>0</v>
      </c>
      <c r="GP22" s="214"/>
      <c r="GQ22" s="253">
        <v>0</v>
      </c>
      <c r="GR22" s="254"/>
      <c r="GS22" s="233"/>
      <c r="GT22" s="253">
        <v>0</v>
      </c>
      <c r="GU22" s="254"/>
      <c r="GV22" s="255"/>
    </row>
    <row r="23" spans="1:204" x14ac:dyDescent="0.2">
      <c r="A23" s="170" t="s">
        <v>145</v>
      </c>
      <c r="B23" s="171"/>
      <c r="C23" s="171"/>
      <c r="D23" s="171"/>
      <c r="E23" s="12"/>
      <c r="F23" s="12"/>
      <c r="G23" s="12"/>
      <c r="H23" s="12"/>
      <c r="I23" s="12"/>
      <c r="J23" s="12"/>
      <c r="K23" s="12"/>
      <c r="L23" s="13"/>
      <c r="M23" s="240">
        <v>0</v>
      </c>
      <c r="N23" s="214"/>
      <c r="O23" s="253">
        <v>0</v>
      </c>
      <c r="P23" s="254"/>
      <c r="Q23" s="233"/>
      <c r="R23" s="253">
        <v>0</v>
      </c>
      <c r="S23" s="254"/>
      <c r="T23" s="255"/>
      <c r="U23" s="240">
        <v>0</v>
      </c>
      <c r="V23" s="214"/>
      <c r="W23" s="253">
        <v>0</v>
      </c>
      <c r="X23" s="254"/>
      <c r="Y23" s="233"/>
      <c r="Z23" s="253">
        <v>0</v>
      </c>
      <c r="AA23" s="254"/>
      <c r="AB23" s="255"/>
      <c r="AC23" s="240">
        <v>0</v>
      </c>
      <c r="AD23" s="214"/>
      <c r="AE23" s="253">
        <v>0</v>
      </c>
      <c r="AF23" s="254"/>
      <c r="AG23" s="233"/>
      <c r="AH23" s="253">
        <v>0</v>
      </c>
      <c r="AI23" s="254"/>
      <c r="AJ23" s="255"/>
      <c r="AK23" s="240">
        <v>0</v>
      </c>
      <c r="AL23" s="214"/>
      <c r="AM23" s="253">
        <v>0</v>
      </c>
      <c r="AN23" s="254"/>
      <c r="AO23" s="233"/>
      <c r="AP23" s="253">
        <v>0</v>
      </c>
      <c r="AQ23" s="254"/>
      <c r="AR23" s="255"/>
      <c r="AS23" s="240">
        <v>0</v>
      </c>
      <c r="AT23" s="214"/>
      <c r="AU23" s="253">
        <v>0</v>
      </c>
      <c r="AV23" s="254"/>
      <c r="AW23" s="233"/>
      <c r="AX23" s="253">
        <v>0</v>
      </c>
      <c r="AY23" s="254"/>
      <c r="AZ23" s="255"/>
      <c r="BA23" s="240">
        <v>0</v>
      </c>
      <c r="BB23" s="214"/>
      <c r="BC23" s="253">
        <v>0</v>
      </c>
      <c r="BD23" s="254"/>
      <c r="BE23" s="233"/>
      <c r="BF23" s="253">
        <v>0</v>
      </c>
      <c r="BG23" s="254"/>
      <c r="BH23" s="255"/>
      <c r="BI23" s="240">
        <v>0</v>
      </c>
      <c r="BJ23" s="214"/>
      <c r="BK23" s="253">
        <v>0</v>
      </c>
      <c r="BL23" s="254"/>
      <c r="BM23" s="233"/>
      <c r="BN23" s="253">
        <v>0</v>
      </c>
      <c r="BO23" s="254"/>
      <c r="BP23" s="255"/>
      <c r="BQ23" s="240">
        <v>0</v>
      </c>
      <c r="BR23" s="214"/>
      <c r="BS23" s="253">
        <v>0</v>
      </c>
      <c r="BT23" s="254"/>
      <c r="BU23" s="233"/>
      <c r="BV23" s="253">
        <v>0</v>
      </c>
      <c r="BW23" s="254"/>
      <c r="BX23" s="255"/>
      <c r="BY23" s="240">
        <v>0</v>
      </c>
      <c r="BZ23" s="214"/>
      <c r="CA23" s="253">
        <v>0</v>
      </c>
      <c r="CB23" s="254"/>
      <c r="CC23" s="233"/>
      <c r="CD23" s="253">
        <v>0</v>
      </c>
      <c r="CE23" s="254"/>
      <c r="CF23" s="255"/>
      <c r="CG23" s="240">
        <v>0</v>
      </c>
      <c r="CH23" s="214"/>
      <c r="CI23" s="253">
        <v>0</v>
      </c>
      <c r="CJ23" s="254"/>
      <c r="CK23" s="233"/>
      <c r="CL23" s="253">
        <v>0</v>
      </c>
      <c r="CM23" s="254"/>
      <c r="CN23" s="255"/>
      <c r="CO23" s="240">
        <v>0</v>
      </c>
      <c r="CP23" s="214"/>
      <c r="CQ23" s="253">
        <v>0</v>
      </c>
      <c r="CR23" s="254"/>
      <c r="CS23" s="233"/>
      <c r="CT23" s="253">
        <v>0</v>
      </c>
      <c r="CU23" s="254"/>
      <c r="CV23" s="255"/>
      <c r="CW23" s="240">
        <v>0</v>
      </c>
      <c r="CX23" s="214"/>
      <c r="CY23" s="253">
        <v>0</v>
      </c>
      <c r="CZ23" s="254"/>
      <c r="DA23" s="233"/>
      <c r="DB23" s="253">
        <v>0</v>
      </c>
      <c r="DC23" s="254"/>
      <c r="DD23" s="255"/>
      <c r="DE23" s="240">
        <v>0</v>
      </c>
      <c r="DF23" s="214"/>
      <c r="DG23" s="253">
        <v>0</v>
      </c>
      <c r="DH23" s="254"/>
      <c r="DI23" s="233"/>
      <c r="DJ23" s="253">
        <v>0</v>
      </c>
      <c r="DK23" s="254"/>
      <c r="DL23" s="255"/>
      <c r="DM23" s="240">
        <v>0</v>
      </c>
      <c r="DN23" s="214"/>
      <c r="DO23" s="253">
        <v>0</v>
      </c>
      <c r="DP23" s="254"/>
      <c r="DQ23" s="233"/>
      <c r="DR23" s="253">
        <v>0</v>
      </c>
      <c r="DS23" s="254"/>
      <c r="DT23" s="255"/>
      <c r="DU23" s="240">
        <v>0</v>
      </c>
      <c r="DV23" s="214"/>
      <c r="DW23" s="253">
        <v>0</v>
      </c>
      <c r="DX23" s="254"/>
      <c r="DY23" s="233"/>
      <c r="DZ23" s="253">
        <v>0</v>
      </c>
      <c r="EA23" s="254"/>
      <c r="EB23" s="255"/>
      <c r="EC23" s="240">
        <v>0</v>
      </c>
      <c r="ED23" s="214"/>
      <c r="EE23" s="253">
        <v>0</v>
      </c>
      <c r="EF23" s="254"/>
      <c r="EG23" s="233"/>
      <c r="EH23" s="253">
        <v>0</v>
      </c>
      <c r="EI23" s="254"/>
      <c r="EJ23" s="255"/>
      <c r="EK23" s="240">
        <v>0</v>
      </c>
      <c r="EL23" s="214"/>
      <c r="EM23" s="253">
        <v>0</v>
      </c>
      <c r="EN23" s="254"/>
      <c r="EO23" s="233"/>
      <c r="EP23" s="253">
        <v>0</v>
      </c>
      <c r="EQ23" s="254"/>
      <c r="ER23" s="255"/>
      <c r="ES23" s="240">
        <v>0</v>
      </c>
      <c r="ET23" s="214"/>
      <c r="EU23" s="253">
        <v>0</v>
      </c>
      <c r="EV23" s="254"/>
      <c r="EW23" s="233"/>
      <c r="EX23" s="253">
        <v>0</v>
      </c>
      <c r="EY23" s="254"/>
      <c r="EZ23" s="255"/>
      <c r="FA23" s="240">
        <v>0</v>
      </c>
      <c r="FB23" s="214"/>
      <c r="FC23" s="253">
        <v>0</v>
      </c>
      <c r="FD23" s="254"/>
      <c r="FE23" s="233"/>
      <c r="FF23" s="253">
        <v>0</v>
      </c>
      <c r="FG23" s="254"/>
      <c r="FH23" s="255"/>
      <c r="FI23" s="240">
        <v>0</v>
      </c>
      <c r="FJ23" s="214"/>
      <c r="FK23" s="253">
        <v>0</v>
      </c>
      <c r="FL23" s="254"/>
      <c r="FM23" s="233"/>
      <c r="FN23" s="253">
        <v>0</v>
      </c>
      <c r="FO23" s="254"/>
      <c r="FP23" s="255"/>
      <c r="FQ23" s="240">
        <v>0</v>
      </c>
      <c r="FR23" s="214"/>
      <c r="FS23" s="253">
        <v>0</v>
      </c>
      <c r="FT23" s="254"/>
      <c r="FU23" s="233"/>
      <c r="FV23" s="253">
        <v>0</v>
      </c>
      <c r="FW23" s="254"/>
      <c r="FX23" s="255"/>
      <c r="FY23" s="240">
        <v>0</v>
      </c>
      <c r="FZ23" s="214"/>
      <c r="GA23" s="253">
        <v>0</v>
      </c>
      <c r="GB23" s="254"/>
      <c r="GC23" s="233"/>
      <c r="GD23" s="253">
        <v>0</v>
      </c>
      <c r="GE23" s="254"/>
      <c r="GF23" s="255"/>
      <c r="GG23" s="240">
        <v>0</v>
      </c>
      <c r="GH23" s="214"/>
      <c r="GI23" s="253">
        <v>0</v>
      </c>
      <c r="GJ23" s="254"/>
      <c r="GK23" s="233"/>
      <c r="GL23" s="253">
        <v>0</v>
      </c>
      <c r="GM23" s="254"/>
      <c r="GN23" s="255"/>
      <c r="GO23" s="240">
        <v>0</v>
      </c>
      <c r="GP23" s="214"/>
      <c r="GQ23" s="253">
        <v>0</v>
      </c>
      <c r="GR23" s="254"/>
      <c r="GS23" s="233"/>
      <c r="GT23" s="253">
        <v>0</v>
      </c>
      <c r="GU23" s="254"/>
      <c r="GV23" s="255"/>
    </row>
    <row r="24" spans="1:204" x14ac:dyDescent="0.2">
      <c r="A24" s="170" t="s">
        <v>146</v>
      </c>
      <c r="B24" s="171"/>
      <c r="C24" s="171"/>
      <c r="D24" s="171"/>
      <c r="E24" s="12"/>
      <c r="F24" s="12"/>
      <c r="G24" s="12"/>
      <c r="H24" s="12"/>
      <c r="I24" s="12"/>
      <c r="J24" s="12"/>
      <c r="K24" s="12"/>
      <c r="L24" s="13"/>
      <c r="M24" s="240">
        <v>0</v>
      </c>
      <c r="N24" s="214"/>
      <c r="O24" s="253">
        <v>0</v>
      </c>
      <c r="P24" s="254"/>
      <c r="Q24" s="233"/>
      <c r="R24" s="253">
        <v>0</v>
      </c>
      <c r="S24" s="254"/>
      <c r="T24" s="255"/>
      <c r="U24" s="240">
        <v>0</v>
      </c>
      <c r="V24" s="214"/>
      <c r="W24" s="253">
        <v>0</v>
      </c>
      <c r="X24" s="254"/>
      <c r="Y24" s="233"/>
      <c r="Z24" s="253">
        <v>0</v>
      </c>
      <c r="AA24" s="254"/>
      <c r="AB24" s="255"/>
      <c r="AC24" s="240">
        <v>0</v>
      </c>
      <c r="AD24" s="214"/>
      <c r="AE24" s="253">
        <v>0</v>
      </c>
      <c r="AF24" s="254"/>
      <c r="AG24" s="233"/>
      <c r="AH24" s="253">
        <v>0</v>
      </c>
      <c r="AI24" s="254"/>
      <c r="AJ24" s="255"/>
      <c r="AK24" s="240">
        <v>0</v>
      </c>
      <c r="AL24" s="214"/>
      <c r="AM24" s="253">
        <v>0</v>
      </c>
      <c r="AN24" s="254"/>
      <c r="AO24" s="233"/>
      <c r="AP24" s="253">
        <v>0</v>
      </c>
      <c r="AQ24" s="254"/>
      <c r="AR24" s="255"/>
      <c r="AS24" s="240">
        <v>0</v>
      </c>
      <c r="AT24" s="214"/>
      <c r="AU24" s="253">
        <v>0</v>
      </c>
      <c r="AV24" s="254"/>
      <c r="AW24" s="233"/>
      <c r="AX24" s="253">
        <v>0</v>
      </c>
      <c r="AY24" s="254"/>
      <c r="AZ24" s="255"/>
      <c r="BA24" s="240">
        <v>0</v>
      </c>
      <c r="BB24" s="214"/>
      <c r="BC24" s="253">
        <v>0</v>
      </c>
      <c r="BD24" s="254"/>
      <c r="BE24" s="233"/>
      <c r="BF24" s="253">
        <v>0</v>
      </c>
      <c r="BG24" s="254"/>
      <c r="BH24" s="255"/>
      <c r="BI24" s="240">
        <v>0</v>
      </c>
      <c r="BJ24" s="214"/>
      <c r="BK24" s="253">
        <v>0</v>
      </c>
      <c r="BL24" s="254"/>
      <c r="BM24" s="233"/>
      <c r="BN24" s="253">
        <v>0</v>
      </c>
      <c r="BO24" s="254"/>
      <c r="BP24" s="255"/>
      <c r="BQ24" s="240">
        <v>0</v>
      </c>
      <c r="BR24" s="214"/>
      <c r="BS24" s="253">
        <v>0</v>
      </c>
      <c r="BT24" s="254"/>
      <c r="BU24" s="233"/>
      <c r="BV24" s="253">
        <v>0</v>
      </c>
      <c r="BW24" s="254"/>
      <c r="BX24" s="255"/>
      <c r="BY24" s="240">
        <v>0</v>
      </c>
      <c r="BZ24" s="214"/>
      <c r="CA24" s="253">
        <v>0</v>
      </c>
      <c r="CB24" s="254"/>
      <c r="CC24" s="233"/>
      <c r="CD24" s="253">
        <v>0</v>
      </c>
      <c r="CE24" s="254"/>
      <c r="CF24" s="255"/>
      <c r="CG24" s="240">
        <v>0</v>
      </c>
      <c r="CH24" s="214"/>
      <c r="CI24" s="253">
        <v>0</v>
      </c>
      <c r="CJ24" s="254"/>
      <c r="CK24" s="233"/>
      <c r="CL24" s="253">
        <v>0</v>
      </c>
      <c r="CM24" s="254"/>
      <c r="CN24" s="255"/>
      <c r="CO24" s="240">
        <v>0</v>
      </c>
      <c r="CP24" s="214"/>
      <c r="CQ24" s="253">
        <v>0</v>
      </c>
      <c r="CR24" s="254"/>
      <c r="CS24" s="233"/>
      <c r="CT24" s="253">
        <v>0</v>
      </c>
      <c r="CU24" s="254"/>
      <c r="CV24" s="255"/>
      <c r="CW24" s="240">
        <v>0</v>
      </c>
      <c r="CX24" s="214"/>
      <c r="CY24" s="253">
        <v>0</v>
      </c>
      <c r="CZ24" s="254"/>
      <c r="DA24" s="233"/>
      <c r="DB24" s="253">
        <v>0</v>
      </c>
      <c r="DC24" s="254"/>
      <c r="DD24" s="255"/>
      <c r="DE24" s="240">
        <v>0</v>
      </c>
      <c r="DF24" s="214"/>
      <c r="DG24" s="253">
        <v>0</v>
      </c>
      <c r="DH24" s="254"/>
      <c r="DI24" s="233"/>
      <c r="DJ24" s="253">
        <v>0</v>
      </c>
      <c r="DK24" s="254"/>
      <c r="DL24" s="255"/>
      <c r="DM24" s="240">
        <v>0</v>
      </c>
      <c r="DN24" s="214"/>
      <c r="DO24" s="253">
        <v>0</v>
      </c>
      <c r="DP24" s="254"/>
      <c r="DQ24" s="233"/>
      <c r="DR24" s="253">
        <v>0</v>
      </c>
      <c r="DS24" s="254"/>
      <c r="DT24" s="255"/>
      <c r="DU24" s="240">
        <v>0</v>
      </c>
      <c r="DV24" s="214"/>
      <c r="DW24" s="253">
        <v>0</v>
      </c>
      <c r="DX24" s="254"/>
      <c r="DY24" s="233"/>
      <c r="DZ24" s="253">
        <v>0</v>
      </c>
      <c r="EA24" s="254"/>
      <c r="EB24" s="255"/>
      <c r="EC24" s="240">
        <v>0</v>
      </c>
      <c r="ED24" s="214"/>
      <c r="EE24" s="253">
        <v>0</v>
      </c>
      <c r="EF24" s="254"/>
      <c r="EG24" s="233"/>
      <c r="EH24" s="253">
        <v>0</v>
      </c>
      <c r="EI24" s="254"/>
      <c r="EJ24" s="255"/>
      <c r="EK24" s="240">
        <v>0</v>
      </c>
      <c r="EL24" s="214"/>
      <c r="EM24" s="253">
        <v>0</v>
      </c>
      <c r="EN24" s="254"/>
      <c r="EO24" s="233"/>
      <c r="EP24" s="253">
        <v>0</v>
      </c>
      <c r="EQ24" s="254"/>
      <c r="ER24" s="255"/>
      <c r="ES24" s="240">
        <v>0</v>
      </c>
      <c r="ET24" s="214"/>
      <c r="EU24" s="253">
        <v>0</v>
      </c>
      <c r="EV24" s="254"/>
      <c r="EW24" s="233"/>
      <c r="EX24" s="253">
        <v>0</v>
      </c>
      <c r="EY24" s="254"/>
      <c r="EZ24" s="255"/>
      <c r="FA24" s="240">
        <v>0</v>
      </c>
      <c r="FB24" s="214"/>
      <c r="FC24" s="253">
        <v>0</v>
      </c>
      <c r="FD24" s="254"/>
      <c r="FE24" s="233"/>
      <c r="FF24" s="253">
        <v>0</v>
      </c>
      <c r="FG24" s="254"/>
      <c r="FH24" s="255"/>
      <c r="FI24" s="240">
        <v>0</v>
      </c>
      <c r="FJ24" s="214"/>
      <c r="FK24" s="253">
        <v>0</v>
      </c>
      <c r="FL24" s="254"/>
      <c r="FM24" s="233"/>
      <c r="FN24" s="253">
        <v>0</v>
      </c>
      <c r="FO24" s="254"/>
      <c r="FP24" s="255"/>
      <c r="FQ24" s="240">
        <v>0</v>
      </c>
      <c r="FR24" s="214"/>
      <c r="FS24" s="253">
        <v>0</v>
      </c>
      <c r="FT24" s="254"/>
      <c r="FU24" s="233"/>
      <c r="FV24" s="253">
        <v>0</v>
      </c>
      <c r="FW24" s="254"/>
      <c r="FX24" s="255"/>
      <c r="FY24" s="240">
        <v>0</v>
      </c>
      <c r="FZ24" s="214"/>
      <c r="GA24" s="253">
        <v>0</v>
      </c>
      <c r="GB24" s="254"/>
      <c r="GC24" s="233"/>
      <c r="GD24" s="253">
        <v>0</v>
      </c>
      <c r="GE24" s="254"/>
      <c r="GF24" s="255"/>
      <c r="GG24" s="240">
        <v>0</v>
      </c>
      <c r="GH24" s="214"/>
      <c r="GI24" s="253">
        <v>0</v>
      </c>
      <c r="GJ24" s="254"/>
      <c r="GK24" s="233"/>
      <c r="GL24" s="253">
        <v>0</v>
      </c>
      <c r="GM24" s="254"/>
      <c r="GN24" s="255"/>
      <c r="GO24" s="240">
        <v>0</v>
      </c>
      <c r="GP24" s="214"/>
      <c r="GQ24" s="253">
        <v>0</v>
      </c>
      <c r="GR24" s="254"/>
      <c r="GS24" s="233"/>
      <c r="GT24" s="253">
        <v>0</v>
      </c>
      <c r="GU24" s="254"/>
      <c r="GV24" s="255"/>
    </row>
    <row r="25" spans="1:204" ht="13.5" thickBot="1" x14ac:dyDescent="0.25">
      <c r="A25" s="191" t="s">
        <v>74</v>
      </c>
      <c r="B25" s="192"/>
      <c r="C25" s="192"/>
      <c r="D25" s="192"/>
      <c r="E25" s="193"/>
      <c r="F25" s="193"/>
      <c r="G25" s="193"/>
      <c r="H25" s="193"/>
      <c r="I25" s="193"/>
      <c r="J25" s="193"/>
      <c r="K25" s="193"/>
      <c r="L25" s="194"/>
      <c r="M25" s="189"/>
      <c r="N25" s="190"/>
      <c r="O25" s="187">
        <f ca="1">SUM(O21:Q24)</f>
        <v>0</v>
      </c>
      <c r="P25" s="187"/>
      <c r="Q25" s="187"/>
      <c r="R25" s="187">
        <f ca="1">SUM(R21:T24)</f>
        <v>0</v>
      </c>
      <c r="S25" s="187"/>
      <c r="T25" s="188"/>
      <c r="U25" s="189"/>
      <c r="V25" s="190"/>
      <c r="W25" s="187">
        <f ca="1">SUM(W21:Y24)</f>
        <v>0</v>
      </c>
      <c r="X25" s="187"/>
      <c r="Y25" s="187"/>
      <c r="Z25" s="187">
        <f ca="1">SUM(Z21:AB24)</f>
        <v>0</v>
      </c>
      <c r="AA25" s="187"/>
      <c r="AB25" s="188"/>
      <c r="AC25" s="189"/>
      <c r="AD25" s="190"/>
      <c r="AE25" s="187">
        <f>SUM(AE21:AG24)</f>
        <v>2.4E-2</v>
      </c>
      <c r="AF25" s="187"/>
      <c r="AG25" s="187"/>
      <c r="AH25" s="187">
        <f>SUM(AH21:AJ24)</f>
        <v>3.5999999999999997E-2</v>
      </c>
      <c r="AI25" s="187"/>
      <c r="AJ25" s="188"/>
      <c r="AK25" s="189"/>
      <c r="AL25" s="190"/>
      <c r="AM25" s="187">
        <f ca="1">SUM(AM21:AO24)</f>
        <v>0</v>
      </c>
      <c r="AN25" s="187"/>
      <c r="AO25" s="187"/>
      <c r="AP25" s="187">
        <f ca="1">SUM(AP21:AR24)</f>
        <v>0</v>
      </c>
      <c r="AQ25" s="187"/>
      <c r="AR25" s="188"/>
      <c r="AS25" s="189"/>
      <c r="AT25" s="190"/>
      <c r="AU25" s="187">
        <f ca="1">SUM(AU21:AW24)</f>
        <v>0</v>
      </c>
      <c r="AV25" s="187"/>
      <c r="AW25" s="187"/>
      <c r="AX25" s="187">
        <f ca="1">SUM(AX21:AZ24)</f>
        <v>0</v>
      </c>
      <c r="AY25" s="187"/>
      <c r="AZ25" s="188"/>
      <c r="BA25" s="189"/>
      <c r="BB25" s="190"/>
      <c r="BC25" s="187">
        <f ca="1">SUM(BC21:BE24)</f>
        <v>0</v>
      </c>
      <c r="BD25" s="187"/>
      <c r="BE25" s="187"/>
      <c r="BF25" s="187">
        <f ca="1">SUM(BF21:BH24)</f>
        <v>0</v>
      </c>
      <c r="BG25" s="187"/>
      <c r="BH25" s="188"/>
      <c r="BI25" s="189"/>
      <c r="BJ25" s="190"/>
      <c r="BK25" s="187">
        <f ca="1">SUM(BK21:BM24)</f>
        <v>0</v>
      </c>
      <c r="BL25" s="187"/>
      <c r="BM25" s="187"/>
      <c r="BN25" s="187">
        <f ca="1">SUM(BN21:BP24)</f>
        <v>0</v>
      </c>
      <c r="BO25" s="187"/>
      <c r="BP25" s="188"/>
      <c r="BQ25" s="189"/>
      <c r="BR25" s="190"/>
      <c r="BS25" s="187">
        <f ca="1">SUM(BS21:BU24)</f>
        <v>0</v>
      </c>
      <c r="BT25" s="187"/>
      <c r="BU25" s="187"/>
      <c r="BV25" s="187">
        <f ca="1">SUM(BV21:BX24)</f>
        <v>0</v>
      </c>
      <c r="BW25" s="187"/>
      <c r="BX25" s="188"/>
      <c r="BY25" s="189"/>
      <c r="BZ25" s="190"/>
      <c r="CA25" s="187">
        <f>SUM(CA21:CC24)</f>
        <v>2.1000000000000001E-2</v>
      </c>
      <c r="CB25" s="187"/>
      <c r="CC25" s="187"/>
      <c r="CD25" s="187">
        <f>SUM(CD21:CF24)</f>
        <v>3.7999999999999999E-2</v>
      </c>
      <c r="CE25" s="187"/>
      <c r="CF25" s="188"/>
      <c r="CG25" s="189"/>
      <c r="CH25" s="190"/>
      <c r="CI25" s="187">
        <f>SUM(CI21:CK24)</f>
        <v>0.24</v>
      </c>
      <c r="CJ25" s="187"/>
      <c r="CK25" s="187"/>
      <c r="CL25" s="187">
        <f>SUM(CL21:CN24)</f>
        <v>0.36</v>
      </c>
      <c r="CM25" s="187"/>
      <c r="CN25" s="188"/>
      <c r="CO25" s="189"/>
      <c r="CP25" s="190"/>
      <c r="CQ25" s="187">
        <f>SUM(CQ21:CS24)</f>
        <v>0.24</v>
      </c>
      <c r="CR25" s="187"/>
      <c r="CS25" s="187"/>
      <c r="CT25" s="187">
        <f>SUM(CT21:CV24)</f>
        <v>0.36</v>
      </c>
      <c r="CU25" s="187"/>
      <c r="CV25" s="188"/>
      <c r="CW25" s="189"/>
      <c r="CX25" s="190"/>
      <c r="CY25" s="187">
        <f ca="1">SUM(CY21:DA24)</f>
        <v>0</v>
      </c>
      <c r="CZ25" s="187"/>
      <c r="DA25" s="187"/>
      <c r="DB25" s="187">
        <f ca="1">SUM(DB21:DD24)</f>
        <v>0</v>
      </c>
      <c r="DC25" s="187"/>
      <c r="DD25" s="188"/>
      <c r="DE25" s="189"/>
      <c r="DF25" s="190"/>
      <c r="DG25" s="187">
        <f ca="1">SUM(DG21:DI24)</f>
        <v>0</v>
      </c>
      <c r="DH25" s="187"/>
      <c r="DI25" s="187"/>
      <c r="DJ25" s="187">
        <f ca="1">SUM(DJ21:DL24)</f>
        <v>0</v>
      </c>
      <c r="DK25" s="187"/>
      <c r="DL25" s="188"/>
      <c r="DM25" s="189"/>
      <c r="DN25" s="190"/>
      <c r="DO25" s="187">
        <f ca="1">SUM(DO21:DQ24)</f>
        <v>0</v>
      </c>
      <c r="DP25" s="187"/>
      <c r="DQ25" s="187"/>
      <c r="DR25" s="187">
        <f ca="1">SUM(DR21:DT24)</f>
        <v>0</v>
      </c>
      <c r="DS25" s="187"/>
      <c r="DT25" s="188"/>
      <c r="DU25" s="189"/>
      <c r="DV25" s="190"/>
      <c r="DW25" s="187">
        <f ca="1">SUM(DW21:DY24)</f>
        <v>0</v>
      </c>
      <c r="DX25" s="187"/>
      <c r="DY25" s="187"/>
      <c r="DZ25" s="187">
        <f ca="1">SUM(DZ21:EB24)</f>
        <v>0</v>
      </c>
      <c r="EA25" s="187"/>
      <c r="EB25" s="188"/>
      <c r="EC25" s="189"/>
      <c r="ED25" s="190"/>
      <c r="EE25" s="187">
        <f ca="1">SUM(EE21:EG24)</f>
        <v>0</v>
      </c>
      <c r="EF25" s="187"/>
      <c r="EG25" s="187"/>
      <c r="EH25" s="187">
        <f ca="1">SUM(EH21:EJ24)</f>
        <v>0</v>
      </c>
      <c r="EI25" s="187"/>
      <c r="EJ25" s="188"/>
      <c r="EK25" s="189"/>
      <c r="EL25" s="190"/>
      <c r="EM25" s="187">
        <f ca="1">SUM(EM21:EO24)</f>
        <v>0</v>
      </c>
      <c r="EN25" s="187"/>
      <c r="EO25" s="187"/>
      <c r="EP25" s="187">
        <f ca="1">SUM(EP21:ER24)</f>
        <v>0</v>
      </c>
      <c r="EQ25" s="187"/>
      <c r="ER25" s="188"/>
      <c r="ES25" s="189"/>
      <c r="ET25" s="190"/>
      <c r="EU25" s="187">
        <f ca="1">SUM(EU21:EW24)</f>
        <v>0</v>
      </c>
      <c r="EV25" s="187"/>
      <c r="EW25" s="187"/>
      <c r="EX25" s="187">
        <f ca="1">SUM(EX21:EZ24)</f>
        <v>0</v>
      </c>
      <c r="EY25" s="187"/>
      <c r="EZ25" s="188"/>
      <c r="FA25" s="189"/>
      <c r="FB25" s="190"/>
      <c r="FC25" s="187">
        <f>SUM(FC21:FE24)</f>
        <v>0.24</v>
      </c>
      <c r="FD25" s="187"/>
      <c r="FE25" s="187"/>
      <c r="FF25" s="187">
        <f>SUM(FF21:FH24)</f>
        <v>0.36</v>
      </c>
      <c r="FG25" s="187"/>
      <c r="FH25" s="188"/>
      <c r="FI25" s="189"/>
      <c r="FJ25" s="190"/>
      <c r="FK25" s="187">
        <f ca="1">SUM(FK21:FM24)</f>
        <v>0</v>
      </c>
      <c r="FL25" s="187"/>
      <c r="FM25" s="187"/>
      <c r="FN25" s="187">
        <f ca="1">SUM(FN21:FP24)</f>
        <v>0</v>
      </c>
      <c r="FO25" s="187"/>
      <c r="FP25" s="188"/>
      <c r="FQ25" s="189"/>
      <c r="FR25" s="190"/>
      <c r="FS25" s="187">
        <f ca="1">SUM(FS21:FU24)</f>
        <v>0</v>
      </c>
      <c r="FT25" s="187"/>
      <c r="FU25" s="187"/>
      <c r="FV25" s="187">
        <f ca="1">SUM(FV21:FX24)</f>
        <v>0</v>
      </c>
      <c r="FW25" s="187"/>
      <c r="FX25" s="188"/>
      <c r="FY25" s="189"/>
      <c r="FZ25" s="190"/>
      <c r="GA25" s="187">
        <f ca="1">SUM(GA21:GC24)</f>
        <v>0</v>
      </c>
      <c r="GB25" s="187"/>
      <c r="GC25" s="187"/>
      <c r="GD25" s="187">
        <f ca="1">SUM(GD21:GF24)</f>
        <v>0</v>
      </c>
      <c r="GE25" s="187"/>
      <c r="GF25" s="188"/>
      <c r="GG25" s="189"/>
      <c r="GH25" s="190"/>
      <c r="GI25" s="187">
        <f ca="1">SUM(GI21:GK24)</f>
        <v>0</v>
      </c>
      <c r="GJ25" s="187"/>
      <c r="GK25" s="187"/>
      <c r="GL25" s="187">
        <f ca="1">SUM(GL21:GN24)</f>
        <v>0</v>
      </c>
      <c r="GM25" s="187"/>
      <c r="GN25" s="188"/>
      <c r="GO25" s="189"/>
      <c r="GP25" s="190"/>
      <c r="GQ25" s="187">
        <f ca="1">SUM(GQ21:GS24)</f>
        <v>0</v>
      </c>
      <c r="GR25" s="187"/>
      <c r="GS25" s="187"/>
      <c r="GT25" s="187">
        <f ca="1">SUM(GT21:GV24)</f>
        <v>0</v>
      </c>
      <c r="GU25" s="187"/>
      <c r="GV25" s="188"/>
    </row>
    <row r="26" spans="1:204" ht="13.5" thickBot="1" x14ac:dyDescent="0.25">
      <c r="A26" s="195" t="s">
        <v>101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7"/>
      <c r="M26" s="198"/>
      <c r="N26" s="199"/>
      <c r="O26" s="200">
        <f ca="1">SUM(O21:Q24)</f>
        <v>0</v>
      </c>
      <c r="P26" s="200"/>
      <c r="Q26" s="200"/>
      <c r="R26" s="200">
        <f ca="1">SUM(R21:T24)</f>
        <v>0</v>
      </c>
      <c r="S26" s="200"/>
      <c r="T26" s="201"/>
      <c r="U26" s="198"/>
      <c r="V26" s="199"/>
      <c r="W26" s="200">
        <f ca="1">SUM(W21:Y24)</f>
        <v>0</v>
      </c>
      <c r="X26" s="200"/>
      <c r="Y26" s="200"/>
      <c r="Z26" s="200">
        <f ca="1">SUM(Z21:AB24)</f>
        <v>0</v>
      </c>
      <c r="AA26" s="200"/>
      <c r="AB26" s="201"/>
      <c r="AC26" s="198"/>
      <c r="AD26" s="199"/>
      <c r="AE26" s="200">
        <f>SUM(AE21:AG24)</f>
        <v>2.4E-2</v>
      </c>
      <c r="AF26" s="200"/>
      <c r="AG26" s="200"/>
      <c r="AH26" s="200">
        <f>SUM(AH21:AJ24)</f>
        <v>3.5999999999999997E-2</v>
      </c>
      <c r="AI26" s="200"/>
      <c r="AJ26" s="201"/>
      <c r="AK26" s="198"/>
      <c r="AL26" s="199"/>
      <c r="AM26" s="200">
        <f ca="1">SUM(AM21:AO24)</f>
        <v>0</v>
      </c>
      <c r="AN26" s="200"/>
      <c r="AO26" s="200"/>
      <c r="AP26" s="200">
        <f ca="1">SUM(AP21:AR24)</f>
        <v>0</v>
      </c>
      <c r="AQ26" s="200"/>
      <c r="AR26" s="201"/>
      <c r="AS26" s="198"/>
      <c r="AT26" s="199"/>
      <c r="AU26" s="200">
        <f ca="1">SUM(AU21:AW24)</f>
        <v>0</v>
      </c>
      <c r="AV26" s="200"/>
      <c r="AW26" s="200"/>
      <c r="AX26" s="200">
        <f ca="1">SUM(AX21:AZ24)</f>
        <v>0</v>
      </c>
      <c r="AY26" s="200"/>
      <c r="AZ26" s="201"/>
      <c r="BA26" s="198"/>
      <c r="BB26" s="199"/>
      <c r="BC26" s="200">
        <f ca="1">SUM(BC21:BE24)</f>
        <v>0</v>
      </c>
      <c r="BD26" s="200"/>
      <c r="BE26" s="200"/>
      <c r="BF26" s="200">
        <f ca="1">SUM(BF21:BH24)</f>
        <v>0</v>
      </c>
      <c r="BG26" s="200"/>
      <c r="BH26" s="201"/>
      <c r="BI26" s="198"/>
      <c r="BJ26" s="199"/>
      <c r="BK26" s="200">
        <f ca="1">SUM(BK21:BM24)</f>
        <v>0</v>
      </c>
      <c r="BL26" s="200"/>
      <c r="BM26" s="200"/>
      <c r="BN26" s="200">
        <f ca="1">SUM(BN21:BP24)</f>
        <v>0</v>
      </c>
      <c r="BO26" s="200"/>
      <c r="BP26" s="201"/>
      <c r="BQ26" s="198"/>
      <c r="BR26" s="199"/>
      <c r="BS26" s="200">
        <f ca="1">SUM(BS21:BU24)</f>
        <v>0</v>
      </c>
      <c r="BT26" s="200"/>
      <c r="BU26" s="200"/>
      <c r="BV26" s="200">
        <f ca="1">SUM(BV21:BX24)</f>
        <v>0</v>
      </c>
      <c r="BW26" s="200"/>
      <c r="BX26" s="201"/>
      <c r="BY26" s="198"/>
      <c r="BZ26" s="199"/>
      <c r="CA26" s="200">
        <f>SUM(CA21:CC24)</f>
        <v>2.1000000000000001E-2</v>
      </c>
      <c r="CB26" s="200"/>
      <c r="CC26" s="200"/>
      <c r="CD26" s="200">
        <f>SUM(CD21:CF24)</f>
        <v>3.7999999999999999E-2</v>
      </c>
      <c r="CE26" s="200"/>
      <c r="CF26" s="201"/>
      <c r="CG26" s="198"/>
      <c r="CH26" s="199"/>
      <c r="CI26" s="200">
        <f>SUM(CI21:CK24)</f>
        <v>0.24</v>
      </c>
      <c r="CJ26" s="200"/>
      <c r="CK26" s="200"/>
      <c r="CL26" s="200">
        <f>SUM(CL21:CN24)</f>
        <v>0.36</v>
      </c>
      <c r="CM26" s="200"/>
      <c r="CN26" s="201"/>
      <c r="CO26" s="198"/>
      <c r="CP26" s="199"/>
      <c r="CQ26" s="200">
        <f>SUM(CQ21:CS24)</f>
        <v>0.24</v>
      </c>
      <c r="CR26" s="200"/>
      <c r="CS26" s="200"/>
      <c r="CT26" s="200">
        <f>SUM(CT21:CV24)</f>
        <v>0.36</v>
      </c>
      <c r="CU26" s="200"/>
      <c r="CV26" s="201"/>
      <c r="CW26" s="198"/>
      <c r="CX26" s="199"/>
      <c r="CY26" s="200">
        <f ca="1">SUM(CY21:DA24)</f>
        <v>0</v>
      </c>
      <c r="CZ26" s="200"/>
      <c r="DA26" s="200"/>
      <c r="DB26" s="200">
        <f ca="1">SUM(DB21:DD24)</f>
        <v>0</v>
      </c>
      <c r="DC26" s="200"/>
      <c r="DD26" s="201"/>
      <c r="DE26" s="198"/>
      <c r="DF26" s="199"/>
      <c r="DG26" s="200">
        <f ca="1">SUM(DG21:DI24)</f>
        <v>0</v>
      </c>
      <c r="DH26" s="200"/>
      <c r="DI26" s="200"/>
      <c r="DJ26" s="200">
        <f ca="1">SUM(DJ21:DL24)</f>
        <v>0</v>
      </c>
      <c r="DK26" s="200"/>
      <c r="DL26" s="201"/>
      <c r="DM26" s="198"/>
      <c r="DN26" s="199"/>
      <c r="DO26" s="200">
        <f ca="1">SUM(DO21:DQ24)</f>
        <v>0</v>
      </c>
      <c r="DP26" s="200"/>
      <c r="DQ26" s="200"/>
      <c r="DR26" s="200">
        <f ca="1">SUM(DR21:DT24)</f>
        <v>0</v>
      </c>
      <c r="DS26" s="200"/>
      <c r="DT26" s="201"/>
      <c r="DU26" s="198"/>
      <c r="DV26" s="199"/>
      <c r="DW26" s="200">
        <f ca="1">SUM(DW21:DY24)</f>
        <v>0</v>
      </c>
      <c r="DX26" s="200"/>
      <c r="DY26" s="200"/>
      <c r="DZ26" s="200">
        <f ca="1">SUM(DZ21:EB24)</f>
        <v>0</v>
      </c>
      <c r="EA26" s="200"/>
      <c r="EB26" s="201"/>
      <c r="EC26" s="198"/>
      <c r="ED26" s="199"/>
      <c r="EE26" s="200">
        <f ca="1">SUM(EE21:EG24)</f>
        <v>0</v>
      </c>
      <c r="EF26" s="200"/>
      <c r="EG26" s="200"/>
      <c r="EH26" s="200">
        <f ca="1">SUM(EH21:EJ24)</f>
        <v>0</v>
      </c>
      <c r="EI26" s="200"/>
      <c r="EJ26" s="201"/>
      <c r="EK26" s="198"/>
      <c r="EL26" s="199"/>
      <c r="EM26" s="200">
        <f ca="1">SUM(EM21:EO24)</f>
        <v>0</v>
      </c>
      <c r="EN26" s="200"/>
      <c r="EO26" s="200"/>
      <c r="EP26" s="200">
        <f ca="1">SUM(EP21:ER24)</f>
        <v>0</v>
      </c>
      <c r="EQ26" s="200"/>
      <c r="ER26" s="201"/>
      <c r="ES26" s="198"/>
      <c r="ET26" s="199"/>
      <c r="EU26" s="200">
        <f ca="1">SUM(EU21:EW24)</f>
        <v>0</v>
      </c>
      <c r="EV26" s="200"/>
      <c r="EW26" s="200"/>
      <c r="EX26" s="200">
        <f ca="1">SUM(EX21:EZ24)</f>
        <v>0</v>
      </c>
      <c r="EY26" s="200"/>
      <c r="EZ26" s="201"/>
      <c r="FA26" s="198"/>
      <c r="FB26" s="199"/>
      <c r="FC26" s="200">
        <f>SUM(FC21:FE24)</f>
        <v>0.24</v>
      </c>
      <c r="FD26" s="200"/>
      <c r="FE26" s="200"/>
      <c r="FF26" s="200">
        <f>SUM(FF21:FH24)</f>
        <v>0.36</v>
      </c>
      <c r="FG26" s="200"/>
      <c r="FH26" s="201"/>
      <c r="FI26" s="198"/>
      <c r="FJ26" s="199"/>
      <c r="FK26" s="200">
        <f ca="1">SUM(FK21:FM24)</f>
        <v>0</v>
      </c>
      <c r="FL26" s="200"/>
      <c r="FM26" s="200"/>
      <c r="FN26" s="200">
        <f ca="1">SUM(FN21:FP24)</f>
        <v>0</v>
      </c>
      <c r="FO26" s="200"/>
      <c r="FP26" s="201"/>
      <c r="FQ26" s="198"/>
      <c r="FR26" s="199"/>
      <c r="FS26" s="200">
        <f ca="1">SUM(FS21:FU24)</f>
        <v>0</v>
      </c>
      <c r="FT26" s="200"/>
      <c r="FU26" s="200"/>
      <c r="FV26" s="200">
        <f ca="1">SUM(FV21:FX24)</f>
        <v>0</v>
      </c>
      <c r="FW26" s="200"/>
      <c r="FX26" s="201"/>
      <c r="FY26" s="198"/>
      <c r="FZ26" s="199"/>
      <c r="GA26" s="200">
        <f ca="1">SUM(GA21:GC24)</f>
        <v>0</v>
      </c>
      <c r="GB26" s="200"/>
      <c r="GC26" s="200"/>
      <c r="GD26" s="200">
        <f ca="1">SUM(GD21:GF24)</f>
        <v>0</v>
      </c>
      <c r="GE26" s="200"/>
      <c r="GF26" s="201"/>
      <c r="GG26" s="198"/>
      <c r="GH26" s="199"/>
      <c r="GI26" s="200">
        <f ca="1">SUM(GI21:GK24)</f>
        <v>0</v>
      </c>
      <c r="GJ26" s="200"/>
      <c r="GK26" s="200"/>
      <c r="GL26" s="200">
        <f ca="1">SUM(GL21:GN24)</f>
        <v>0</v>
      </c>
      <c r="GM26" s="200"/>
      <c r="GN26" s="201"/>
      <c r="GO26" s="198"/>
      <c r="GP26" s="199"/>
      <c r="GQ26" s="200">
        <f ca="1">SUM(GQ21:GS24)</f>
        <v>0</v>
      </c>
      <c r="GR26" s="200"/>
      <c r="GS26" s="200"/>
      <c r="GT26" s="200">
        <f ca="1">SUM(GT21:GV24)</f>
        <v>0</v>
      </c>
      <c r="GU26" s="200"/>
      <c r="GV26" s="201"/>
    </row>
    <row r="27" spans="1:204" ht="13.5" thickBot="1" x14ac:dyDescent="0.25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</row>
    <row r="28" spans="1:204" ht="13.5" thickBot="1" x14ac:dyDescent="0.25">
      <c r="A28" s="205" t="s">
        <v>102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7"/>
      <c r="M28" s="208"/>
      <c r="N28" s="209"/>
      <c r="O28" s="209"/>
      <c r="P28" s="209"/>
      <c r="Q28" s="209"/>
      <c r="R28" s="209"/>
      <c r="S28" s="209"/>
      <c r="T28" s="210"/>
      <c r="U28" s="208"/>
      <c r="V28" s="209"/>
      <c r="W28" s="209"/>
      <c r="X28" s="209"/>
      <c r="Y28" s="209"/>
      <c r="Z28" s="209"/>
      <c r="AA28" s="209"/>
      <c r="AB28" s="210"/>
      <c r="AC28" s="208"/>
      <c r="AD28" s="209"/>
      <c r="AE28" s="209"/>
      <c r="AF28" s="209"/>
      <c r="AG28" s="209"/>
      <c r="AH28" s="209"/>
      <c r="AI28" s="209"/>
      <c r="AJ28" s="210"/>
      <c r="AK28" s="208"/>
      <c r="AL28" s="209"/>
      <c r="AM28" s="209"/>
      <c r="AN28" s="209"/>
      <c r="AO28" s="209"/>
      <c r="AP28" s="209"/>
      <c r="AQ28" s="209"/>
      <c r="AR28" s="210"/>
      <c r="AS28" s="208"/>
      <c r="AT28" s="209"/>
      <c r="AU28" s="209"/>
      <c r="AV28" s="209"/>
      <c r="AW28" s="209"/>
      <c r="AX28" s="209"/>
      <c r="AY28" s="209"/>
      <c r="AZ28" s="210"/>
      <c r="BA28" s="208"/>
      <c r="BB28" s="209"/>
      <c r="BC28" s="209"/>
      <c r="BD28" s="209"/>
      <c r="BE28" s="209"/>
      <c r="BF28" s="209"/>
      <c r="BG28" s="209"/>
      <c r="BH28" s="210"/>
      <c r="BI28" s="208"/>
      <c r="BJ28" s="209"/>
      <c r="BK28" s="209"/>
      <c r="BL28" s="209"/>
      <c r="BM28" s="209"/>
      <c r="BN28" s="209"/>
      <c r="BO28" s="209"/>
      <c r="BP28" s="210"/>
      <c r="BQ28" s="208"/>
      <c r="BR28" s="209"/>
      <c r="BS28" s="209"/>
      <c r="BT28" s="209"/>
      <c r="BU28" s="209"/>
      <c r="BV28" s="209"/>
      <c r="BW28" s="209"/>
      <c r="BX28" s="210"/>
      <c r="BY28" s="208"/>
      <c r="BZ28" s="209"/>
      <c r="CA28" s="209"/>
      <c r="CB28" s="209"/>
      <c r="CC28" s="209"/>
      <c r="CD28" s="209"/>
      <c r="CE28" s="209"/>
      <c r="CF28" s="210"/>
      <c r="CG28" s="208"/>
      <c r="CH28" s="209"/>
      <c r="CI28" s="209"/>
      <c r="CJ28" s="209"/>
      <c r="CK28" s="209"/>
      <c r="CL28" s="209"/>
      <c r="CM28" s="209"/>
      <c r="CN28" s="210"/>
      <c r="CO28" s="208"/>
      <c r="CP28" s="209"/>
      <c r="CQ28" s="209"/>
      <c r="CR28" s="209"/>
      <c r="CS28" s="209"/>
      <c r="CT28" s="209"/>
      <c r="CU28" s="209"/>
      <c r="CV28" s="210"/>
      <c r="CW28" s="208"/>
      <c r="CX28" s="209"/>
      <c r="CY28" s="209"/>
      <c r="CZ28" s="209"/>
      <c r="DA28" s="209"/>
      <c r="DB28" s="209"/>
      <c r="DC28" s="209"/>
      <c r="DD28" s="210"/>
      <c r="DE28" s="208"/>
      <c r="DF28" s="209"/>
      <c r="DG28" s="209"/>
      <c r="DH28" s="209"/>
      <c r="DI28" s="209"/>
      <c r="DJ28" s="209"/>
      <c r="DK28" s="209"/>
      <c r="DL28" s="210"/>
      <c r="DM28" s="208"/>
      <c r="DN28" s="209"/>
      <c r="DO28" s="209"/>
      <c r="DP28" s="209"/>
      <c r="DQ28" s="209"/>
      <c r="DR28" s="209"/>
      <c r="DS28" s="209"/>
      <c r="DT28" s="210"/>
      <c r="DU28" s="208"/>
      <c r="DV28" s="209"/>
      <c r="DW28" s="209"/>
      <c r="DX28" s="209"/>
      <c r="DY28" s="209"/>
      <c r="DZ28" s="209"/>
      <c r="EA28" s="209"/>
      <c r="EB28" s="210"/>
      <c r="EC28" s="208"/>
      <c r="ED28" s="209"/>
      <c r="EE28" s="209"/>
      <c r="EF28" s="209"/>
      <c r="EG28" s="209"/>
      <c r="EH28" s="209"/>
      <c r="EI28" s="209"/>
      <c r="EJ28" s="210"/>
      <c r="EK28" s="208"/>
      <c r="EL28" s="209"/>
      <c r="EM28" s="209"/>
      <c r="EN28" s="209"/>
      <c r="EO28" s="209"/>
      <c r="EP28" s="209"/>
      <c r="EQ28" s="209"/>
      <c r="ER28" s="210"/>
      <c r="ES28" s="208"/>
      <c r="ET28" s="209"/>
      <c r="EU28" s="209"/>
      <c r="EV28" s="209"/>
      <c r="EW28" s="209"/>
      <c r="EX28" s="209"/>
      <c r="EY28" s="209"/>
      <c r="EZ28" s="210"/>
      <c r="FA28" s="208"/>
      <c r="FB28" s="209"/>
      <c r="FC28" s="209"/>
      <c r="FD28" s="209"/>
      <c r="FE28" s="209"/>
      <c r="FF28" s="209"/>
      <c r="FG28" s="209"/>
      <c r="FH28" s="210"/>
      <c r="FI28" s="208"/>
      <c r="FJ28" s="209"/>
      <c r="FK28" s="209"/>
      <c r="FL28" s="209"/>
      <c r="FM28" s="209"/>
      <c r="FN28" s="209"/>
      <c r="FO28" s="209"/>
      <c r="FP28" s="210"/>
      <c r="FQ28" s="208"/>
      <c r="FR28" s="209"/>
      <c r="FS28" s="209"/>
      <c r="FT28" s="209"/>
      <c r="FU28" s="209"/>
      <c r="FV28" s="209"/>
      <c r="FW28" s="209"/>
      <c r="FX28" s="210"/>
      <c r="FY28" s="208"/>
      <c r="FZ28" s="209"/>
      <c r="GA28" s="209"/>
      <c r="GB28" s="209"/>
      <c r="GC28" s="209"/>
      <c r="GD28" s="209"/>
      <c r="GE28" s="209"/>
      <c r="GF28" s="210"/>
      <c r="GG28" s="208"/>
      <c r="GH28" s="209"/>
      <c r="GI28" s="209"/>
      <c r="GJ28" s="209"/>
      <c r="GK28" s="209"/>
      <c r="GL28" s="209"/>
      <c r="GM28" s="209"/>
      <c r="GN28" s="210"/>
      <c r="GO28" s="208"/>
      <c r="GP28" s="209"/>
      <c r="GQ28" s="209"/>
      <c r="GR28" s="209"/>
      <c r="GS28" s="209"/>
      <c r="GT28" s="209"/>
      <c r="GU28" s="209"/>
      <c r="GV28" s="210"/>
    </row>
  </sheetData>
  <mergeCells count="1419">
    <mergeCell ref="GG28:GN28"/>
    <mergeCell ref="GO28:GV28"/>
    <mergeCell ref="EK28:ER28"/>
    <mergeCell ref="ES28:EZ28"/>
    <mergeCell ref="FA28:FH28"/>
    <mergeCell ref="FI28:FP28"/>
    <mergeCell ref="FQ28:FX28"/>
    <mergeCell ref="FY28:GF28"/>
    <mergeCell ref="CO28:CV28"/>
    <mergeCell ref="CW28:DD28"/>
    <mergeCell ref="DE28:DL28"/>
    <mergeCell ref="DM28:DT28"/>
    <mergeCell ref="DU28:EB28"/>
    <mergeCell ref="EC28:EJ28"/>
    <mergeCell ref="AS28:AZ28"/>
    <mergeCell ref="BA28:BH28"/>
    <mergeCell ref="BI28:BP28"/>
    <mergeCell ref="BQ28:BX28"/>
    <mergeCell ref="BY28:CF28"/>
    <mergeCell ref="CG28:CN28"/>
    <mergeCell ref="GL26:GN26"/>
    <mergeCell ref="GO26:GP26"/>
    <mergeCell ref="GQ26:GS26"/>
    <mergeCell ref="GT26:GV26"/>
    <mergeCell ref="A27:AR27"/>
    <mergeCell ref="A28:L28"/>
    <mergeCell ref="M28:T28"/>
    <mergeCell ref="U28:AB28"/>
    <mergeCell ref="AC28:AJ28"/>
    <mergeCell ref="AK28:AR28"/>
    <mergeCell ref="FV26:FX26"/>
    <mergeCell ref="FY26:FZ26"/>
    <mergeCell ref="GA26:GC26"/>
    <mergeCell ref="GD26:GF26"/>
    <mergeCell ref="GG26:GH26"/>
    <mergeCell ref="GI26:GK26"/>
    <mergeCell ref="FF26:FH26"/>
    <mergeCell ref="FI26:FJ26"/>
    <mergeCell ref="FK26:FM26"/>
    <mergeCell ref="FN26:FP26"/>
    <mergeCell ref="FQ26:FR26"/>
    <mergeCell ref="FS26:FU26"/>
    <mergeCell ref="EP26:ER26"/>
    <mergeCell ref="ES26:ET26"/>
    <mergeCell ref="EU26:EW26"/>
    <mergeCell ref="EX26:EZ26"/>
    <mergeCell ref="FA26:FB26"/>
    <mergeCell ref="FC26:FE26"/>
    <mergeCell ref="DZ26:EB26"/>
    <mergeCell ref="EC26:ED26"/>
    <mergeCell ref="EE26:EG26"/>
    <mergeCell ref="EH26:EJ26"/>
    <mergeCell ref="EK26:EL26"/>
    <mergeCell ref="EM26:EO26"/>
    <mergeCell ref="DJ26:DL26"/>
    <mergeCell ref="DM26:DN26"/>
    <mergeCell ref="DO26:DQ26"/>
    <mergeCell ref="DR26:DT26"/>
    <mergeCell ref="DU26:DV26"/>
    <mergeCell ref="DW26:DY26"/>
    <mergeCell ref="CT26:CV26"/>
    <mergeCell ref="CW26:CX26"/>
    <mergeCell ref="CY26:DA26"/>
    <mergeCell ref="DB26:DD26"/>
    <mergeCell ref="DE26:DF26"/>
    <mergeCell ref="DG26:DI26"/>
    <mergeCell ref="CD26:CF26"/>
    <mergeCell ref="CG26:CH26"/>
    <mergeCell ref="CI26:CK26"/>
    <mergeCell ref="CL26:CN26"/>
    <mergeCell ref="CO26:CP26"/>
    <mergeCell ref="CQ26:CS26"/>
    <mergeCell ref="BN26:BP26"/>
    <mergeCell ref="BQ26:BR26"/>
    <mergeCell ref="BS26:BU26"/>
    <mergeCell ref="BV26:BX26"/>
    <mergeCell ref="BY26:BZ26"/>
    <mergeCell ref="CA26:CC26"/>
    <mergeCell ref="AX26:AZ26"/>
    <mergeCell ref="BA26:BB26"/>
    <mergeCell ref="BC26:BE26"/>
    <mergeCell ref="BF26:BH26"/>
    <mergeCell ref="BI26:BJ26"/>
    <mergeCell ref="BK26:BM26"/>
    <mergeCell ref="AH26:AJ26"/>
    <mergeCell ref="AK26:AL26"/>
    <mergeCell ref="AM26:AO26"/>
    <mergeCell ref="AP26:AR26"/>
    <mergeCell ref="AS26:AT26"/>
    <mergeCell ref="AU26:AW26"/>
    <mergeCell ref="GT25:GV25"/>
    <mergeCell ref="A26:L26"/>
    <mergeCell ref="M26:N26"/>
    <mergeCell ref="O26:Q26"/>
    <mergeCell ref="R26:T26"/>
    <mergeCell ref="U26:V26"/>
    <mergeCell ref="W26:Y26"/>
    <mergeCell ref="Z26:AB26"/>
    <mergeCell ref="AC26:AD26"/>
    <mergeCell ref="AE26:AG26"/>
    <mergeCell ref="GD25:GF25"/>
    <mergeCell ref="GG25:GH25"/>
    <mergeCell ref="GI25:GK25"/>
    <mergeCell ref="GL25:GN25"/>
    <mergeCell ref="GO25:GP25"/>
    <mergeCell ref="GQ25:GS25"/>
    <mergeCell ref="FN25:FP25"/>
    <mergeCell ref="FQ25:FR25"/>
    <mergeCell ref="FS25:FU25"/>
    <mergeCell ref="FV25:FX25"/>
    <mergeCell ref="FY25:FZ25"/>
    <mergeCell ref="GA25:GC25"/>
    <mergeCell ref="EX25:EZ25"/>
    <mergeCell ref="FA25:FB25"/>
    <mergeCell ref="FC25:FE25"/>
    <mergeCell ref="FF25:FH25"/>
    <mergeCell ref="FI25:FJ25"/>
    <mergeCell ref="FK25:FM25"/>
    <mergeCell ref="EH25:EJ25"/>
    <mergeCell ref="EK25:EL25"/>
    <mergeCell ref="EM25:EO25"/>
    <mergeCell ref="EP25:ER25"/>
    <mergeCell ref="ES25:ET25"/>
    <mergeCell ref="EU25:EW25"/>
    <mergeCell ref="DR25:DT25"/>
    <mergeCell ref="DU25:DV25"/>
    <mergeCell ref="DW25:DY25"/>
    <mergeCell ref="DZ25:EB25"/>
    <mergeCell ref="EC25:ED25"/>
    <mergeCell ref="EE25:EG25"/>
    <mergeCell ref="DB25:DD25"/>
    <mergeCell ref="DE25:DF25"/>
    <mergeCell ref="DG25:DI25"/>
    <mergeCell ref="DJ25:DL25"/>
    <mergeCell ref="DM25:DN25"/>
    <mergeCell ref="DO25:DQ25"/>
    <mergeCell ref="CL25:CN25"/>
    <mergeCell ref="CO25:CP25"/>
    <mergeCell ref="CQ25:CS25"/>
    <mergeCell ref="CT25:CV25"/>
    <mergeCell ref="CW25:CX25"/>
    <mergeCell ref="CY25:DA25"/>
    <mergeCell ref="BV25:BX25"/>
    <mergeCell ref="BY25:BZ25"/>
    <mergeCell ref="CA25:CC25"/>
    <mergeCell ref="CD25:CF25"/>
    <mergeCell ref="CG25:CH25"/>
    <mergeCell ref="CI25:CK25"/>
    <mergeCell ref="BF25:BH25"/>
    <mergeCell ref="BI25:BJ25"/>
    <mergeCell ref="BK25:BM25"/>
    <mergeCell ref="BN25:BP25"/>
    <mergeCell ref="BQ25:BR25"/>
    <mergeCell ref="BS25:BU25"/>
    <mergeCell ref="AP25:AR25"/>
    <mergeCell ref="AS25:AT25"/>
    <mergeCell ref="AU25:AW25"/>
    <mergeCell ref="AX25:AZ25"/>
    <mergeCell ref="BA25:BB25"/>
    <mergeCell ref="BC25:BE25"/>
    <mergeCell ref="Z25:AB25"/>
    <mergeCell ref="AC25:AD25"/>
    <mergeCell ref="AE25:AG25"/>
    <mergeCell ref="AH25:AJ25"/>
    <mergeCell ref="AK25:AL25"/>
    <mergeCell ref="AM25:AO25"/>
    <mergeCell ref="GL24:GN24"/>
    <mergeCell ref="GO24:GP24"/>
    <mergeCell ref="GQ24:GS24"/>
    <mergeCell ref="GT24:GV24"/>
    <mergeCell ref="A25:L25"/>
    <mergeCell ref="M25:N25"/>
    <mergeCell ref="O25:Q25"/>
    <mergeCell ref="R25:T25"/>
    <mergeCell ref="U25:V25"/>
    <mergeCell ref="W25:Y25"/>
    <mergeCell ref="FV24:FX24"/>
    <mergeCell ref="FY24:FZ24"/>
    <mergeCell ref="GA24:GC24"/>
    <mergeCell ref="GD24:GF24"/>
    <mergeCell ref="GG24:GH24"/>
    <mergeCell ref="GI24:GK24"/>
    <mergeCell ref="FF24:FH24"/>
    <mergeCell ref="FI24:FJ24"/>
    <mergeCell ref="FK24:FM24"/>
    <mergeCell ref="FN24:FP24"/>
    <mergeCell ref="FQ24:FR24"/>
    <mergeCell ref="FS24:FU24"/>
    <mergeCell ref="EP24:ER24"/>
    <mergeCell ref="ES24:ET24"/>
    <mergeCell ref="EU24:EW24"/>
    <mergeCell ref="EX24:EZ24"/>
    <mergeCell ref="FA24:FB24"/>
    <mergeCell ref="FC24:FE24"/>
    <mergeCell ref="DZ24:EB24"/>
    <mergeCell ref="EC24:ED24"/>
    <mergeCell ref="EE24:EG24"/>
    <mergeCell ref="EH24:EJ24"/>
    <mergeCell ref="EK24:EL24"/>
    <mergeCell ref="EM24:EO24"/>
    <mergeCell ref="DJ24:DL24"/>
    <mergeCell ref="DM24:DN24"/>
    <mergeCell ref="DO24:DQ24"/>
    <mergeCell ref="DR24:DT24"/>
    <mergeCell ref="DU24:DV24"/>
    <mergeCell ref="DW24:DY24"/>
    <mergeCell ref="CT24:CV24"/>
    <mergeCell ref="CW24:CX24"/>
    <mergeCell ref="CY24:DA24"/>
    <mergeCell ref="DB24:DD24"/>
    <mergeCell ref="DE24:DF24"/>
    <mergeCell ref="DG24:DI24"/>
    <mergeCell ref="CD24:CF24"/>
    <mergeCell ref="CG24:CH24"/>
    <mergeCell ref="CI24:CK24"/>
    <mergeCell ref="CL24:CN24"/>
    <mergeCell ref="CO24:CP24"/>
    <mergeCell ref="CQ24:CS24"/>
    <mergeCell ref="BN24:BP24"/>
    <mergeCell ref="BQ24:BR24"/>
    <mergeCell ref="BS24:BU24"/>
    <mergeCell ref="BV24:BX24"/>
    <mergeCell ref="BY24:BZ24"/>
    <mergeCell ref="CA24:CC24"/>
    <mergeCell ref="AX24:AZ24"/>
    <mergeCell ref="BA24:BB24"/>
    <mergeCell ref="BC24:BE24"/>
    <mergeCell ref="BF24:BH24"/>
    <mergeCell ref="BI24:BJ24"/>
    <mergeCell ref="BK24:BM24"/>
    <mergeCell ref="AH24:AJ24"/>
    <mergeCell ref="AK24:AL24"/>
    <mergeCell ref="AM24:AO24"/>
    <mergeCell ref="AP24:AR24"/>
    <mergeCell ref="AS24:AT24"/>
    <mergeCell ref="AU24:AW24"/>
    <mergeCell ref="GT23:GV23"/>
    <mergeCell ref="A24:D24"/>
    <mergeCell ref="M24:N24"/>
    <mergeCell ref="O24:Q24"/>
    <mergeCell ref="R24:T24"/>
    <mergeCell ref="U24:V24"/>
    <mergeCell ref="W24:Y24"/>
    <mergeCell ref="Z24:AB24"/>
    <mergeCell ref="AC24:AD24"/>
    <mergeCell ref="AE24:AG24"/>
    <mergeCell ref="GD23:GF23"/>
    <mergeCell ref="GG23:GH23"/>
    <mergeCell ref="GI23:GK23"/>
    <mergeCell ref="GL23:GN23"/>
    <mergeCell ref="GO23:GP23"/>
    <mergeCell ref="GQ23:GS23"/>
    <mergeCell ref="FN23:FP23"/>
    <mergeCell ref="FQ23:FR23"/>
    <mergeCell ref="FS23:FU23"/>
    <mergeCell ref="FV23:FX23"/>
    <mergeCell ref="FY23:FZ23"/>
    <mergeCell ref="GA23:GC23"/>
    <mergeCell ref="EX23:EZ23"/>
    <mergeCell ref="FA23:FB23"/>
    <mergeCell ref="FC23:FE23"/>
    <mergeCell ref="FF23:FH23"/>
    <mergeCell ref="FI23:FJ23"/>
    <mergeCell ref="FK23:FM23"/>
    <mergeCell ref="EH23:EJ23"/>
    <mergeCell ref="EK23:EL23"/>
    <mergeCell ref="EM23:EO23"/>
    <mergeCell ref="EP23:ER23"/>
    <mergeCell ref="ES23:ET23"/>
    <mergeCell ref="EU23:EW23"/>
    <mergeCell ref="DR23:DT23"/>
    <mergeCell ref="DU23:DV23"/>
    <mergeCell ref="DW23:DY23"/>
    <mergeCell ref="DZ23:EB23"/>
    <mergeCell ref="EC23:ED23"/>
    <mergeCell ref="EE23:EG23"/>
    <mergeCell ref="DB23:DD23"/>
    <mergeCell ref="DE23:DF23"/>
    <mergeCell ref="DG23:DI23"/>
    <mergeCell ref="DJ23:DL23"/>
    <mergeCell ref="DM23:DN23"/>
    <mergeCell ref="DO23:DQ23"/>
    <mergeCell ref="CL23:CN23"/>
    <mergeCell ref="CO23:CP23"/>
    <mergeCell ref="CQ23:CS23"/>
    <mergeCell ref="CT23:CV23"/>
    <mergeCell ref="CW23:CX23"/>
    <mergeCell ref="CY23:DA23"/>
    <mergeCell ref="BV23:BX23"/>
    <mergeCell ref="BY23:BZ23"/>
    <mergeCell ref="CA23:CC23"/>
    <mergeCell ref="CD23:CF23"/>
    <mergeCell ref="CG23:CH23"/>
    <mergeCell ref="CI23:CK23"/>
    <mergeCell ref="BF23:BH23"/>
    <mergeCell ref="BI23:BJ23"/>
    <mergeCell ref="BK23:BM23"/>
    <mergeCell ref="BN23:BP23"/>
    <mergeCell ref="BQ23:BR23"/>
    <mergeCell ref="BS23:BU23"/>
    <mergeCell ref="AP23:AR23"/>
    <mergeCell ref="AS23:AT23"/>
    <mergeCell ref="AU23:AW23"/>
    <mergeCell ref="AX23:AZ23"/>
    <mergeCell ref="BA23:BB23"/>
    <mergeCell ref="BC23:BE23"/>
    <mergeCell ref="Z23:AB23"/>
    <mergeCell ref="AC23:AD23"/>
    <mergeCell ref="AE23:AG23"/>
    <mergeCell ref="AH23:AJ23"/>
    <mergeCell ref="AK23:AL23"/>
    <mergeCell ref="AM23:AO23"/>
    <mergeCell ref="GL22:GN22"/>
    <mergeCell ref="GO22:GP22"/>
    <mergeCell ref="GQ22:GS22"/>
    <mergeCell ref="GT22:GV22"/>
    <mergeCell ref="A23:D23"/>
    <mergeCell ref="M23:N23"/>
    <mergeCell ref="O23:Q23"/>
    <mergeCell ref="R23:T23"/>
    <mergeCell ref="U23:V23"/>
    <mergeCell ref="W23:Y23"/>
    <mergeCell ref="FV22:FX22"/>
    <mergeCell ref="FY22:FZ22"/>
    <mergeCell ref="GA22:GC22"/>
    <mergeCell ref="GD22:GF22"/>
    <mergeCell ref="GG22:GH22"/>
    <mergeCell ref="GI22:GK22"/>
    <mergeCell ref="FF22:FH22"/>
    <mergeCell ref="FI22:FJ22"/>
    <mergeCell ref="FK22:FM22"/>
    <mergeCell ref="FN22:FP22"/>
    <mergeCell ref="FQ22:FR22"/>
    <mergeCell ref="FS22:FU22"/>
    <mergeCell ref="EP22:ER22"/>
    <mergeCell ref="ES22:ET22"/>
    <mergeCell ref="EU22:EW22"/>
    <mergeCell ref="EX22:EZ22"/>
    <mergeCell ref="FA22:FB22"/>
    <mergeCell ref="FC22:FE22"/>
    <mergeCell ref="DZ22:EB22"/>
    <mergeCell ref="EC22:ED22"/>
    <mergeCell ref="EE22:EG22"/>
    <mergeCell ref="EH22:EJ22"/>
    <mergeCell ref="EK22:EL22"/>
    <mergeCell ref="EM22:EO22"/>
    <mergeCell ref="DJ22:DL22"/>
    <mergeCell ref="DM22:DN22"/>
    <mergeCell ref="DO22:DQ22"/>
    <mergeCell ref="DR22:DT22"/>
    <mergeCell ref="DU22:DV22"/>
    <mergeCell ref="DW22:DY22"/>
    <mergeCell ref="CT22:CV22"/>
    <mergeCell ref="CW22:CX22"/>
    <mergeCell ref="CY22:DA22"/>
    <mergeCell ref="DB22:DD22"/>
    <mergeCell ref="DE22:DF22"/>
    <mergeCell ref="DG22:DI22"/>
    <mergeCell ref="CD22:CF22"/>
    <mergeCell ref="CG22:CH22"/>
    <mergeCell ref="CI22:CK22"/>
    <mergeCell ref="CL22:CN22"/>
    <mergeCell ref="CO22:CP22"/>
    <mergeCell ref="CQ22:CS22"/>
    <mergeCell ref="BN22:BP22"/>
    <mergeCell ref="BQ22:BR22"/>
    <mergeCell ref="BS22:BU22"/>
    <mergeCell ref="BV22:BX22"/>
    <mergeCell ref="BY22:BZ22"/>
    <mergeCell ref="CA22:CC22"/>
    <mergeCell ref="AX22:AZ22"/>
    <mergeCell ref="BA22:BB22"/>
    <mergeCell ref="BC22:BE22"/>
    <mergeCell ref="BF22:BH22"/>
    <mergeCell ref="BI22:BJ22"/>
    <mergeCell ref="BK22:BM22"/>
    <mergeCell ref="AH22:AJ22"/>
    <mergeCell ref="AK22:AL22"/>
    <mergeCell ref="AM22:AO22"/>
    <mergeCell ref="AP22:AR22"/>
    <mergeCell ref="AS22:AT22"/>
    <mergeCell ref="AU22:AW22"/>
    <mergeCell ref="GT21:GV21"/>
    <mergeCell ref="A22:D22"/>
    <mergeCell ref="M22:N22"/>
    <mergeCell ref="O22:Q22"/>
    <mergeCell ref="R22:T22"/>
    <mergeCell ref="U22:V22"/>
    <mergeCell ref="W22:Y22"/>
    <mergeCell ref="Z22:AB22"/>
    <mergeCell ref="AC22:AD22"/>
    <mergeCell ref="AE22:AG22"/>
    <mergeCell ref="GD21:GF21"/>
    <mergeCell ref="GG21:GH21"/>
    <mergeCell ref="GI21:GK21"/>
    <mergeCell ref="GL21:GN21"/>
    <mergeCell ref="GO21:GP21"/>
    <mergeCell ref="GQ21:GS21"/>
    <mergeCell ref="FN21:FP21"/>
    <mergeCell ref="FQ21:FR21"/>
    <mergeCell ref="FS21:FU21"/>
    <mergeCell ref="FV21:FX21"/>
    <mergeCell ref="FY21:FZ21"/>
    <mergeCell ref="GA21:GC21"/>
    <mergeCell ref="EX21:EZ21"/>
    <mergeCell ref="FA21:FB21"/>
    <mergeCell ref="FC21:FE21"/>
    <mergeCell ref="FF21:FH21"/>
    <mergeCell ref="FI21:FJ21"/>
    <mergeCell ref="FK21:FM21"/>
    <mergeCell ref="EH21:EJ21"/>
    <mergeCell ref="EK21:EL21"/>
    <mergeCell ref="EM21:EO21"/>
    <mergeCell ref="EP21:ER21"/>
    <mergeCell ref="ES21:ET21"/>
    <mergeCell ref="EU21:EW21"/>
    <mergeCell ref="DR21:DT21"/>
    <mergeCell ref="DU21:DV21"/>
    <mergeCell ref="DW21:DY21"/>
    <mergeCell ref="DZ21:EB21"/>
    <mergeCell ref="EC21:ED21"/>
    <mergeCell ref="EE21:EG21"/>
    <mergeCell ref="DB21:DD21"/>
    <mergeCell ref="DE21:DF21"/>
    <mergeCell ref="DG21:DI21"/>
    <mergeCell ref="DJ21:DL21"/>
    <mergeCell ref="DM21:DN21"/>
    <mergeCell ref="DO21:DQ21"/>
    <mergeCell ref="CL21:CN21"/>
    <mergeCell ref="CO21:CP21"/>
    <mergeCell ref="CQ21:CS21"/>
    <mergeCell ref="CT21:CV21"/>
    <mergeCell ref="CW21:CX21"/>
    <mergeCell ref="CY21:DA21"/>
    <mergeCell ref="BV21:BX21"/>
    <mergeCell ref="BY21:BZ21"/>
    <mergeCell ref="CA21:CC21"/>
    <mergeCell ref="CD21:CF21"/>
    <mergeCell ref="CG21:CH21"/>
    <mergeCell ref="CI21:CK21"/>
    <mergeCell ref="BF21:BH21"/>
    <mergeCell ref="BI21:BJ21"/>
    <mergeCell ref="BK21:BM21"/>
    <mergeCell ref="BN21:BP21"/>
    <mergeCell ref="BQ21:BR21"/>
    <mergeCell ref="BS21:BU21"/>
    <mergeCell ref="AP21:AR21"/>
    <mergeCell ref="AS21:AT21"/>
    <mergeCell ref="AU21:AW21"/>
    <mergeCell ref="AX21:AZ21"/>
    <mergeCell ref="BA21:BB21"/>
    <mergeCell ref="BC21:BE21"/>
    <mergeCell ref="Z21:AB21"/>
    <mergeCell ref="AC21:AD21"/>
    <mergeCell ref="AE21:AG21"/>
    <mergeCell ref="AH21:AJ21"/>
    <mergeCell ref="AK21:AL21"/>
    <mergeCell ref="AM21:AO21"/>
    <mergeCell ref="GQ18:GS19"/>
    <mergeCell ref="GT18:GV19"/>
    <mergeCell ref="A20:D20"/>
    <mergeCell ref="E20:GV20"/>
    <mergeCell ref="A21:D21"/>
    <mergeCell ref="M21:N21"/>
    <mergeCell ref="O21:Q21"/>
    <mergeCell ref="R21:T21"/>
    <mergeCell ref="U21:V21"/>
    <mergeCell ref="W21:Y21"/>
    <mergeCell ref="GA18:GC19"/>
    <mergeCell ref="GD18:GF19"/>
    <mergeCell ref="GG18:GH19"/>
    <mergeCell ref="GI18:GK19"/>
    <mergeCell ref="GL18:GN19"/>
    <mergeCell ref="GO18:GP19"/>
    <mergeCell ref="FK18:FM19"/>
    <mergeCell ref="FN18:FP19"/>
    <mergeCell ref="FQ18:FR19"/>
    <mergeCell ref="FS18:FU19"/>
    <mergeCell ref="FV18:FX19"/>
    <mergeCell ref="FY18:FZ19"/>
    <mergeCell ref="EU18:EW19"/>
    <mergeCell ref="EX18:EZ19"/>
    <mergeCell ref="FA18:FB19"/>
    <mergeCell ref="FC18:FE19"/>
    <mergeCell ref="FF18:FH19"/>
    <mergeCell ref="FI18:FJ19"/>
    <mergeCell ref="EE18:EG19"/>
    <mergeCell ref="EH18:EJ19"/>
    <mergeCell ref="EK18:EL19"/>
    <mergeCell ref="EM18:EO19"/>
    <mergeCell ref="ES18:ET19"/>
    <mergeCell ref="DO18:DQ19"/>
    <mergeCell ref="DR18:DT19"/>
    <mergeCell ref="DU18:DV19"/>
    <mergeCell ref="DW18:DY19"/>
    <mergeCell ref="DZ18:EB19"/>
    <mergeCell ref="EC18:ED19"/>
    <mergeCell ref="CY18:DA19"/>
    <mergeCell ref="DB18:DD19"/>
    <mergeCell ref="DE18:DF19"/>
    <mergeCell ref="DG18:DI19"/>
    <mergeCell ref="DJ18:DL19"/>
    <mergeCell ref="DM18:DN19"/>
    <mergeCell ref="CI18:CK19"/>
    <mergeCell ref="CL18:CN19"/>
    <mergeCell ref="CO18:CP19"/>
    <mergeCell ref="CQ18:CS19"/>
    <mergeCell ref="CT18:CV19"/>
    <mergeCell ref="CW18:CX19"/>
    <mergeCell ref="BY18:BZ19"/>
    <mergeCell ref="CA18:CC19"/>
    <mergeCell ref="CD18:CF19"/>
    <mergeCell ref="CG18:CH19"/>
    <mergeCell ref="BC18:BE19"/>
    <mergeCell ref="BF18:BH19"/>
    <mergeCell ref="BI18:BJ19"/>
    <mergeCell ref="BK18:BM19"/>
    <mergeCell ref="BN18:BP19"/>
    <mergeCell ref="BQ18:BR19"/>
    <mergeCell ref="AM18:AO19"/>
    <mergeCell ref="AP18:AR19"/>
    <mergeCell ref="AS18:AT19"/>
    <mergeCell ref="AU18:AW19"/>
    <mergeCell ref="AX18:AZ19"/>
    <mergeCell ref="BA18:BB19"/>
    <mergeCell ref="EP18:ER19"/>
    <mergeCell ref="GO16:GV16"/>
    <mergeCell ref="DE16:DL16"/>
    <mergeCell ref="DM16:DT16"/>
    <mergeCell ref="DU16:EB16"/>
    <mergeCell ref="EC16:EJ16"/>
    <mergeCell ref="EK16:ER16"/>
    <mergeCell ref="ES16:EZ16"/>
    <mergeCell ref="BI16:BP16"/>
    <mergeCell ref="BQ16:BX16"/>
    <mergeCell ref="BY16:CF16"/>
    <mergeCell ref="CG16:CN16"/>
    <mergeCell ref="CO16:CV16"/>
    <mergeCell ref="CW16:DD16"/>
    <mergeCell ref="W18:Y19"/>
    <mergeCell ref="Z18:AB19"/>
    <mergeCell ref="AC18:AD19"/>
    <mergeCell ref="AE18:AG19"/>
    <mergeCell ref="AH18:AJ19"/>
    <mergeCell ref="AK18:AL19"/>
    <mergeCell ref="A17:AR17"/>
    <mergeCell ref="A18:D19"/>
    <mergeCell ref="E18:F18"/>
    <mergeCell ref="G18:H18"/>
    <mergeCell ref="I18:J18"/>
    <mergeCell ref="K18:L18"/>
    <mergeCell ref="M18:N19"/>
    <mergeCell ref="O18:Q19"/>
    <mergeCell ref="R18:T19"/>
    <mergeCell ref="U18:V19"/>
    <mergeCell ref="FA16:FH16"/>
    <mergeCell ref="BS18:BU19"/>
    <mergeCell ref="BV18:BX19"/>
    <mergeCell ref="GO15:GV15"/>
    <mergeCell ref="A16:B16"/>
    <mergeCell ref="C16:D16"/>
    <mergeCell ref="E16:L16"/>
    <mergeCell ref="M16:T16"/>
    <mergeCell ref="U16:AB16"/>
    <mergeCell ref="AC16:AJ16"/>
    <mergeCell ref="AK16:AR16"/>
    <mergeCell ref="AS16:AZ16"/>
    <mergeCell ref="BA16:BH16"/>
    <mergeCell ref="ES15:EZ15"/>
    <mergeCell ref="FA15:FH15"/>
    <mergeCell ref="FI15:FP15"/>
    <mergeCell ref="FQ15:FX15"/>
    <mergeCell ref="FY15:GF15"/>
    <mergeCell ref="GG15:GN15"/>
    <mergeCell ref="CW15:DD15"/>
    <mergeCell ref="DE15:DL15"/>
    <mergeCell ref="DM15:DT15"/>
    <mergeCell ref="DU15:EB15"/>
    <mergeCell ref="EC15:EJ15"/>
    <mergeCell ref="EK15:ER15"/>
    <mergeCell ref="BA15:BH15"/>
    <mergeCell ref="BI15:BP15"/>
    <mergeCell ref="BQ15:BX15"/>
    <mergeCell ref="BY15:CF15"/>
    <mergeCell ref="CG15:CN15"/>
    <mergeCell ref="CO15:CV15"/>
    <mergeCell ref="FI16:FP16"/>
    <mergeCell ref="FQ16:FX16"/>
    <mergeCell ref="FY16:GF16"/>
    <mergeCell ref="GG16:GN16"/>
    <mergeCell ref="GT13:GV13"/>
    <mergeCell ref="A14:AR14"/>
    <mergeCell ref="A15:B15"/>
    <mergeCell ref="C15:D15"/>
    <mergeCell ref="E15:L15"/>
    <mergeCell ref="M15:T15"/>
    <mergeCell ref="U15:AB15"/>
    <mergeCell ref="AC15:AJ15"/>
    <mergeCell ref="AK15:AR15"/>
    <mergeCell ref="AS15:AZ15"/>
    <mergeCell ref="GD13:GF13"/>
    <mergeCell ref="GG13:GI13"/>
    <mergeCell ref="GJ13:GK13"/>
    <mergeCell ref="GL13:GN13"/>
    <mergeCell ref="GO13:GQ13"/>
    <mergeCell ref="GR13:GS13"/>
    <mergeCell ref="FN13:FP13"/>
    <mergeCell ref="FQ13:FS13"/>
    <mergeCell ref="FT13:FU13"/>
    <mergeCell ref="FV13:FX13"/>
    <mergeCell ref="FY13:GA13"/>
    <mergeCell ref="GB13:GC13"/>
    <mergeCell ref="EX13:EZ13"/>
    <mergeCell ref="FA13:FC13"/>
    <mergeCell ref="FD13:FE13"/>
    <mergeCell ref="FF13:FH13"/>
    <mergeCell ref="FI13:FK13"/>
    <mergeCell ref="FL13:FM13"/>
    <mergeCell ref="EH13:EJ13"/>
    <mergeCell ref="EK13:EM13"/>
    <mergeCell ref="EN13:EO13"/>
    <mergeCell ref="EP13:ER13"/>
    <mergeCell ref="ES13:EU13"/>
    <mergeCell ref="EV13:EW13"/>
    <mergeCell ref="DR13:DT13"/>
    <mergeCell ref="DU13:DW13"/>
    <mergeCell ref="DX13:DY13"/>
    <mergeCell ref="DZ13:EB13"/>
    <mergeCell ref="EC13:EE13"/>
    <mergeCell ref="EF13:EG13"/>
    <mergeCell ref="DB13:DD13"/>
    <mergeCell ref="DE13:DG13"/>
    <mergeCell ref="DH13:DI13"/>
    <mergeCell ref="DJ13:DL13"/>
    <mergeCell ref="DM13:DO13"/>
    <mergeCell ref="DP13:DQ13"/>
    <mergeCell ref="CL13:CN13"/>
    <mergeCell ref="CO13:CQ13"/>
    <mergeCell ref="CR13:CS13"/>
    <mergeCell ref="CT13:CV13"/>
    <mergeCell ref="CW13:CY13"/>
    <mergeCell ref="CZ13:DA13"/>
    <mergeCell ref="BV13:BX13"/>
    <mergeCell ref="BY13:CA13"/>
    <mergeCell ref="CB13:CC13"/>
    <mergeCell ref="CD13:CF13"/>
    <mergeCell ref="CG13:CI13"/>
    <mergeCell ref="CJ13:CK13"/>
    <mergeCell ref="BF13:BH13"/>
    <mergeCell ref="BI13:BK13"/>
    <mergeCell ref="BL13:BM13"/>
    <mergeCell ref="BN13:BP13"/>
    <mergeCell ref="BQ13:BS13"/>
    <mergeCell ref="BT13:BU13"/>
    <mergeCell ref="AP13:AR13"/>
    <mergeCell ref="AS13:AU13"/>
    <mergeCell ref="AV13:AW13"/>
    <mergeCell ref="AX13:AZ13"/>
    <mergeCell ref="BA13:BC13"/>
    <mergeCell ref="BD13:BE13"/>
    <mergeCell ref="Z13:AB13"/>
    <mergeCell ref="AC13:AE13"/>
    <mergeCell ref="AF13:AG13"/>
    <mergeCell ref="AH13:AJ13"/>
    <mergeCell ref="AK13:AM13"/>
    <mergeCell ref="AN13:AO13"/>
    <mergeCell ref="I13:L13"/>
    <mergeCell ref="M13:O13"/>
    <mergeCell ref="P13:Q13"/>
    <mergeCell ref="R13:T13"/>
    <mergeCell ref="U13:W13"/>
    <mergeCell ref="X13:Y13"/>
    <mergeCell ref="GG12:GI12"/>
    <mergeCell ref="GJ12:GK12"/>
    <mergeCell ref="GL12:GN12"/>
    <mergeCell ref="GO12:GQ12"/>
    <mergeCell ref="GR12:GS12"/>
    <mergeCell ref="DU12:DW12"/>
    <mergeCell ref="DX12:DY12"/>
    <mergeCell ref="DZ12:EB12"/>
    <mergeCell ref="EC12:EE12"/>
    <mergeCell ref="EF12:EG12"/>
    <mergeCell ref="EH12:EJ12"/>
    <mergeCell ref="DE12:DG12"/>
    <mergeCell ref="DH12:DI12"/>
    <mergeCell ref="DJ12:DL12"/>
    <mergeCell ref="DM12:DO12"/>
    <mergeCell ref="DP12:DQ12"/>
    <mergeCell ref="DR12:DT12"/>
    <mergeCell ref="CO12:CQ12"/>
    <mergeCell ref="CR12:CS12"/>
    <mergeCell ref="CT12:CV12"/>
    <mergeCell ref="GT12:GV12"/>
    <mergeCell ref="FQ12:FS12"/>
    <mergeCell ref="FT12:FU12"/>
    <mergeCell ref="FV12:FX12"/>
    <mergeCell ref="FY12:GA12"/>
    <mergeCell ref="GB12:GC12"/>
    <mergeCell ref="GD12:GF12"/>
    <mergeCell ref="FA12:FC12"/>
    <mergeCell ref="FD12:FE12"/>
    <mergeCell ref="FF12:FH12"/>
    <mergeCell ref="FI12:FK12"/>
    <mergeCell ref="FL12:FM12"/>
    <mergeCell ref="FN12:FP12"/>
    <mergeCell ref="EK12:EM12"/>
    <mergeCell ref="EN12:EO12"/>
    <mergeCell ref="EP12:ER12"/>
    <mergeCell ref="ES12:EU12"/>
    <mergeCell ref="EV12:EW12"/>
    <mergeCell ref="EX12:EZ12"/>
    <mergeCell ref="CW12:CY12"/>
    <mergeCell ref="CZ12:DA12"/>
    <mergeCell ref="DB12:DD12"/>
    <mergeCell ref="BY12:CA12"/>
    <mergeCell ref="CB12:CC12"/>
    <mergeCell ref="CD12:CF12"/>
    <mergeCell ref="CG12:CI12"/>
    <mergeCell ref="CJ12:CK12"/>
    <mergeCell ref="CL12:CN12"/>
    <mergeCell ref="BI12:BK12"/>
    <mergeCell ref="BL12:BM12"/>
    <mergeCell ref="BN12:BP12"/>
    <mergeCell ref="BQ12:BS12"/>
    <mergeCell ref="BT12:BU12"/>
    <mergeCell ref="BV12:BX12"/>
    <mergeCell ref="AS12:AU12"/>
    <mergeCell ref="AV12:AW12"/>
    <mergeCell ref="AX12:AZ12"/>
    <mergeCell ref="BA12:BC12"/>
    <mergeCell ref="BD12:BE12"/>
    <mergeCell ref="BF12:BH12"/>
    <mergeCell ref="AC12:AE12"/>
    <mergeCell ref="AF12:AG12"/>
    <mergeCell ref="AH12:AJ12"/>
    <mergeCell ref="AK12:AM12"/>
    <mergeCell ref="AN12:AO12"/>
    <mergeCell ref="AP12:AR12"/>
    <mergeCell ref="GT11:GV11"/>
    <mergeCell ref="A12:D13"/>
    <mergeCell ref="E12:H13"/>
    <mergeCell ref="I12:L12"/>
    <mergeCell ref="M12:O12"/>
    <mergeCell ref="P12:Q12"/>
    <mergeCell ref="R12:T12"/>
    <mergeCell ref="U12:W12"/>
    <mergeCell ref="X12:Y12"/>
    <mergeCell ref="Z12:AB12"/>
    <mergeCell ref="GD11:GF11"/>
    <mergeCell ref="GG11:GI11"/>
    <mergeCell ref="GJ11:GK11"/>
    <mergeCell ref="GL11:GN11"/>
    <mergeCell ref="GO11:GQ11"/>
    <mergeCell ref="GR11:GS11"/>
    <mergeCell ref="FN11:FP11"/>
    <mergeCell ref="FQ11:FS11"/>
    <mergeCell ref="FT11:FU11"/>
    <mergeCell ref="FV11:FX11"/>
    <mergeCell ref="FY11:GA11"/>
    <mergeCell ref="GB11:GC11"/>
    <mergeCell ref="EX11:EZ11"/>
    <mergeCell ref="FA11:FC11"/>
    <mergeCell ref="FD11:FE11"/>
    <mergeCell ref="FF11:FH11"/>
    <mergeCell ref="FI11:FK11"/>
    <mergeCell ref="FL11:FM11"/>
    <mergeCell ref="EH11:EJ11"/>
    <mergeCell ref="EK11:EM11"/>
    <mergeCell ref="EN11:EO11"/>
    <mergeCell ref="EP11:ER11"/>
    <mergeCell ref="ES11:EU11"/>
    <mergeCell ref="EV11:EW11"/>
    <mergeCell ref="DR11:DT11"/>
    <mergeCell ref="DU11:DW11"/>
    <mergeCell ref="DX11:DY11"/>
    <mergeCell ref="DZ11:EB11"/>
    <mergeCell ref="EC11:EE11"/>
    <mergeCell ref="EF11:EG11"/>
    <mergeCell ref="DB11:DD11"/>
    <mergeCell ref="DE11:DG11"/>
    <mergeCell ref="DH11:DI11"/>
    <mergeCell ref="DJ11:DL11"/>
    <mergeCell ref="DM11:DO11"/>
    <mergeCell ref="DP11:DQ11"/>
    <mergeCell ref="CL11:CN11"/>
    <mergeCell ref="CO11:CQ11"/>
    <mergeCell ref="CR11:CS11"/>
    <mergeCell ref="CT11:CV11"/>
    <mergeCell ref="CW11:CY11"/>
    <mergeCell ref="CZ11:DA11"/>
    <mergeCell ref="BV11:BX11"/>
    <mergeCell ref="BY11:CA11"/>
    <mergeCell ref="CB11:CC11"/>
    <mergeCell ref="CD11:CF11"/>
    <mergeCell ref="CG11:CI11"/>
    <mergeCell ref="CJ11:CK11"/>
    <mergeCell ref="BF11:BH11"/>
    <mergeCell ref="BI11:BK11"/>
    <mergeCell ref="BL11:BM11"/>
    <mergeCell ref="BN11:BP11"/>
    <mergeCell ref="BQ11:BS11"/>
    <mergeCell ref="BT11:BU11"/>
    <mergeCell ref="AP11:AR11"/>
    <mergeCell ref="AS11:AU11"/>
    <mergeCell ref="AV11:AW11"/>
    <mergeCell ref="AX11:AZ11"/>
    <mergeCell ref="BA11:BC11"/>
    <mergeCell ref="BD11:BE11"/>
    <mergeCell ref="Z11:AB11"/>
    <mergeCell ref="AC11:AE11"/>
    <mergeCell ref="AF11:AG11"/>
    <mergeCell ref="AH11:AJ11"/>
    <mergeCell ref="AK11:AM11"/>
    <mergeCell ref="AN11:AO11"/>
    <mergeCell ref="GS10:GT10"/>
    <mergeCell ref="GU10:GV10"/>
    <mergeCell ref="A11:D11"/>
    <mergeCell ref="E11:H11"/>
    <mergeCell ref="I11:L11"/>
    <mergeCell ref="M11:O11"/>
    <mergeCell ref="P11:Q11"/>
    <mergeCell ref="R11:T11"/>
    <mergeCell ref="U11:W11"/>
    <mergeCell ref="X11:Y11"/>
    <mergeCell ref="GG10:GH10"/>
    <mergeCell ref="GI10:GJ10"/>
    <mergeCell ref="GK10:GL10"/>
    <mergeCell ref="GM10:GN10"/>
    <mergeCell ref="GO10:GP10"/>
    <mergeCell ref="GQ10:GR10"/>
    <mergeCell ref="FU10:FV10"/>
    <mergeCell ref="FW10:FX10"/>
    <mergeCell ref="FY10:FZ10"/>
    <mergeCell ref="GA10:GB10"/>
    <mergeCell ref="GC10:GD10"/>
    <mergeCell ref="GE10:GF10"/>
    <mergeCell ref="FI10:FJ10"/>
    <mergeCell ref="FK10:FL10"/>
    <mergeCell ref="FM10:FN10"/>
    <mergeCell ref="FO10:FP10"/>
    <mergeCell ref="FQ10:FR10"/>
    <mergeCell ref="FS10:FT10"/>
    <mergeCell ref="EW10:EX10"/>
    <mergeCell ref="EY10:EZ10"/>
    <mergeCell ref="FA10:FB10"/>
    <mergeCell ref="FC10:FD10"/>
    <mergeCell ref="FE10:FF10"/>
    <mergeCell ref="FG10:FH10"/>
    <mergeCell ref="EK10:EL10"/>
    <mergeCell ref="EM10:EN10"/>
    <mergeCell ref="EO10:EP10"/>
    <mergeCell ref="EQ10:ER10"/>
    <mergeCell ref="ES10:ET10"/>
    <mergeCell ref="EU10:EV10"/>
    <mergeCell ref="DY10:DZ10"/>
    <mergeCell ref="EA10:EB10"/>
    <mergeCell ref="EC10:ED10"/>
    <mergeCell ref="EE10:EF10"/>
    <mergeCell ref="EG10:EH10"/>
    <mergeCell ref="EI10:EJ10"/>
    <mergeCell ref="DM10:DN10"/>
    <mergeCell ref="DO10:DP10"/>
    <mergeCell ref="DQ10:DR10"/>
    <mergeCell ref="DS10:DT10"/>
    <mergeCell ref="DU10:DV10"/>
    <mergeCell ref="DW10:DX10"/>
    <mergeCell ref="DA10:DB10"/>
    <mergeCell ref="DC10:DD10"/>
    <mergeCell ref="DE10:DF10"/>
    <mergeCell ref="DG10:DH10"/>
    <mergeCell ref="DI10:DJ10"/>
    <mergeCell ref="DK10:DL10"/>
    <mergeCell ref="CO10:CP10"/>
    <mergeCell ref="CQ10:CR10"/>
    <mergeCell ref="CS10:CT10"/>
    <mergeCell ref="CU10:CV10"/>
    <mergeCell ref="CW10:CX10"/>
    <mergeCell ref="CY10:CZ10"/>
    <mergeCell ref="CC10:CD10"/>
    <mergeCell ref="CE10:CF10"/>
    <mergeCell ref="CG10:CH10"/>
    <mergeCell ref="CI10:CJ10"/>
    <mergeCell ref="CK10:CL10"/>
    <mergeCell ref="CM10:CN10"/>
    <mergeCell ref="BQ10:BR10"/>
    <mergeCell ref="BS10:BT10"/>
    <mergeCell ref="BU10:BV10"/>
    <mergeCell ref="BW10:BX10"/>
    <mergeCell ref="BY10:BZ10"/>
    <mergeCell ref="CA10:CB10"/>
    <mergeCell ref="BE10:BF10"/>
    <mergeCell ref="BG10:BH10"/>
    <mergeCell ref="BI10:BJ10"/>
    <mergeCell ref="BK10:BL10"/>
    <mergeCell ref="BM10:BN10"/>
    <mergeCell ref="BO10:BP10"/>
    <mergeCell ref="AS10:AT10"/>
    <mergeCell ref="AU10:AV10"/>
    <mergeCell ref="AW10:AX10"/>
    <mergeCell ref="AY10:AZ10"/>
    <mergeCell ref="BA10:BB10"/>
    <mergeCell ref="BC10:BD10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GM9:GN9"/>
    <mergeCell ref="GO9:GP9"/>
    <mergeCell ref="GQ9:GR9"/>
    <mergeCell ref="GS9:GT9"/>
    <mergeCell ref="GU9:GV9"/>
    <mergeCell ref="E10:L10"/>
    <mergeCell ref="M10:N10"/>
    <mergeCell ref="O10:P10"/>
    <mergeCell ref="Q10:R10"/>
    <mergeCell ref="S10:T10"/>
    <mergeCell ref="GA9:GB9"/>
    <mergeCell ref="GC9:GD9"/>
    <mergeCell ref="GE9:GF9"/>
    <mergeCell ref="GG9:GH9"/>
    <mergeCell ref="GI9:GJ9"/>
    <mergeCell ref="GK9:GL9"/>
    <mergeCell ref="FO9:FP9"/>
    <mergeCell ref="FQ9:FR9"/>
    <mergeCell ref="FS9:FT9"/>
    <mergeCell ref="FU9:FV9"/>
    <mergeCell ref="FW9:FX9"/>
    <mergeCell ref="FY9:FZ9"/>
    <mergeCell ref="FC9:FD9"/>
    <mergeCell ref="FE9:FF9"/>
    <mergeCell ref="FG9:FH9"/>
    <mergeCell ref="FI9:FJ9"/>
    <mergeCell ref="FK9:FL9"/>
    <mergeCell ref="FM9:FN9"/>
    <mergeCell ref="EQ9:ER9"/>
    <mergeCell ref="ES9:ET9"/>
    <mergeCell ref="EU9:EV9"/>
    <mergeCell ref="EW9:EX9"/>
    <mergeCell ref="EY9:EZ9"/>
    <mergeCell ref="FA9:FB9"/>
    <mergeCell ref="EE9:EF9"/>
    <mergeCell ref="EG9:EH9"/>
    <mergeCell ref="EI9:EJ9"/>
    <mergeCell ref="EK9:EL9"/>
    <mergeCell ref="EM9:EN9"/>
    <mergeCell ref="EO9:EP9"/>
    <mergeCell ref="DS9:DT9"/>
    <mergeCell ref="DU9:DV9"/>
    <mergeCell ref="DW9:DX9"/>
    <mergeCell ref="DY9:DZ9"/>
    <mergeCell ref="EA9:EB9"/>
    <mergeCell ref="EC9:ED9"/>
    <mergeCell ref="DG9:DH9"/>
    <mergeCell ref="DI9:DJ9"/>
    <mergeCell ref="DK9:DL9"/>
    <mergeCell ref="DM9:DN9"/>
    <mergeCell ref="DO9:DP9"/>
    <mergeCell ref="DQ9:DR9"/>
    <mergeCell ref="CU9:CV9"/>
    <mergeCell ref="CW9:CX9"/>
    <mergeCell ref="CY9:CZ9"/>
    <mergeCell ref="DA9:DB9"/>
    <mergeCell ref="DC9:DD9"/>
    <mergeCell ref="DE9:DF9"/>
    <mergeCell ref="CI9:CJ9"/>
    <mergeCell ref="CK9:CL9"/>
    <mergeCell ref="CM9:CN9"/>
    <mergeCell ref="CO9:CP9"/>
    <mergeCell ref="CQ9:CR9"/>
    <mergeCell ref="CS9:CT9"/>
    <mergeCell ref="BW9:BX9"/>
    <mergeCell ref="BY9:BZ9"/>
    <mergeCell ref="CA9:CB9"/>
    <mergeCell ref="CC9:CD9"/>
    <mergeCell ref="CE9:CF9"/>
    <mergeCell ref="CG9:CH9"/>
    <mergeCell ref="BK9:BL9"/>
    <mergeCell ref="BM9:BN9"/>
    <mergeCell ref="BO9:BP9"/>
    <mergeCell ref="BQ9:BR9"/>
    <mergeCell ref="BS9:BT9"/>
    <mergeCell ref="BU9:BV9"/>
    <mergeCell ref="AY9:AZ9"/>
    <mergeCell ref="BA9:BB9"/>
    <mergeCell ref="BC9:BD9"/>
    <mergeCell ref="BE9:BF9"/>
    <mergeCell ref="BG9:BH9"/>
    <mergeCell ref="BI9:BJ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GT8:GV8"/>
    <mergeCell ref="A9:D10"/>
    <mergeCell ref="E9:L9"/>
    <mergeCell ref="M9:N9"/>
    <mergeCell ref="O9:P9"/>
    <mergeCell ref="Q9:R9"/>
    <mergeCell ref="S9:T9"/>
    <mergeCell ref="U9:V9"/>
    <mergeCell ref="W9:X9"/>
    <mergeCell ref="Y9:Z9"/>
    <mergeCell ref="GD8:GF8"/>
    <mergeCell ref="GG8:GI8"/>
    <mergeCell ref="GJ8:GK8"/>
    <mergeCell ref="GL8:GN8"/>
    <mergeCell ref="GO8:GQ8"/>
    <mergeCell ref="GR8:GS8"/>
    <mergeCell ref="FN8:FP8"/>
    <mergeCell ref="FQ8:FS8"/>
    <mergeCell ref="FT8:FU8"/>
    <mergeCell ref="FV8:FX8"/>
    <mergeCell ref="FY8:GA8"/>
    <mergeCell ref="GB8:GC8"/>
    <mergeCell ref="EX8:EZ8"/>
    <mergeCell ref="FA8:FC8"/>
    <mergeCell ref="FD8:FE8"/>
    <mergeCell ref="FF8:FH8"/>
    <mergeCell ref="FI8:FK8"/>
    <mergeCell ref="FL8:FM8"/>
    <mergeCell ref="EH8:EJ8"/>
    <mergeCell ref="EK8:EM8"/>
    <mergeCell ref="EN8:EO8"/>
    <mergeCell ref="EP8:ER8"/>
    <mergeCell ref="ES8:EU8"/>
    <mergeCell ref="EV8:EW8"/>
    <mergeCell ref="DR8:DT8"/>
    <mergeCell ref="DU8:DW8"/>
    <mergeCell ref="DX8:DY8"/>
    <mergeCell ref="DZ8:EB8"/>
    <mergeCell ref="EC8:EE8"/>
    <mergeCell ref="EF8:EG8"/>
    <mergeCell ref="DB8:DD8"/>
    <mergeCell ref="DE8:DG8"/>
    <mergeCell ref="DH8:DI8"/>
    <mergeCell ref="DJ8:DL8"/>
    <mergeCell ref="DM8:DO8"/>
    <mergeCell ref="DP8:DQ8"/>
    <mergeCell ref="CL8:CN8"/>
    <mergeCell ref="CO8:CQ8"/>
    <mergeCell ref="CR8:CS8"/>
    <mergeCell ref="CT8:CV8"/>
    <mergeCell ref="CW8:CY8"/>
    <mergeCell ref="CZ8:DA8"/>
    <mergeCell ref="BV8:BX8"/>
    <mergeCell ref="BY8:CA8"/>
    <mergeCell ref="CB8:CC8"/>
    <mergeCell ref="CD8:CF8"/>
    <mergeCell ref="CG8:CI8"/>
    <mergeCell ref="CJ8:CK8"/>
    <mergeCell ref="BF8:BH8"/>
    <mergeCell ref="BI8:BK8"/>
    <mergeCell ref="BL8:BM8"/>
    <mergeCell ref="BN8:BP8"/>
    <mergeCell ref="BQ8:BS8"/>
    <mergeCell ref="BT8:BU8"/>
    <mergeCell ref="AP8:AR8"/>
    <mergeCell ref="AS8:AU8"/>
    <mergeCell ref="AV8:AW8"/>
    <mergeCell ref="AX8:AZ8"/>
    <mergeCell ref="BA8:BC8"/>
    <mergeCell ref="BD8:BE8"/>
    <mergeCell ref="Z8:AB8"/>
    <mergeCell ref="AC8:AE8"/>
    <mergeCell ref="AF8:AG8"/>
    <mergeCell ref="AH8:AJ8"/>
    <mergeCell ref="AK8:AM8"/>
    <mergeCell ref="AN8:AO8"/>
    <mergeCell ref="GO7:GP7"/>
    <mergeCell ref="GQ7:GR7"/>
    <mergeCell ref="GS7:GT7"/>
    <mergeCell ref="GU7:GV7"/>
    <mergeCell ref="E8:L8"/>
    <mergeCell ref="M8:O8"/>
    <mergeCell ref="P8:Q8"/>
    <mergeCell ref="R8:T8"/>
    <mergeCell ref="U8:W8"/>
    <mergeCell ref="X8:Y8"/>
    <mergeCell ref="GC7:GD7"/>
    <mergeCell ref="GE7:GF7"/>
    <mergeCell ref="GG7:GH7"/>
    <mergeCell ref="GI7:GJ7"/>
    <mergeCell ref="GK7:GL7"/>
    <mergeCell ref="GM7:GN7"/>
    <mergeCell ref="FQ7:FR7"/>
    <mergeCell ref="FS7:FT7"/>
    <mergeCell ref="FU7:FV7"/>
    <mergeCell ref="FW7:FX7"/>
    <mergeCell ref="FY7:FZ7"/>
    <mergeCell ref="GA7:GB7"/>
    <mergeCell ref="FE7:FF7"/>
    <mergeCell ref="FG7:FH7"/>
    <mergeCell ref="FI7:FJ7"/>
    <mergeCell ref="FK7:FL7"/>
    <mergeCell ref="FM7:FN7"/>
    <mergeCell ref="FO7:FP7"/>
    <mergeCell ref="ES7:ET7"/>
    <mergeCell ref="EU7:EV7"/>
    <mergeCell ref="EW7:EX7"/>
    <mergeCell ref="EY7:EZ7"/>
    <mergeCell ref="FA7:FB7"/>
    <mergeCell ref="FC7:FD7"/>
    <mergeCell ref="EG7:EH7"/>
    <mergeCell ref="EI7:EJ7"/>
    <mergeCell ref="EK7:EL7"/>
    <mergeCell ref="EM7:EN7"/>
    <mergeCell ref="EO7:EP7"/>
    <mergeCell ref="EQ7:ER7"/>
    <mergeCell ref="DU7:DV7"/>
    <mergeCell ref="DW7:DX7"/>
    <mergeCell ref="DY7:DZ7"/>
    <mergeCell ref="EA7:EB7"/>
    <mergeCell ref="EC7:ED7"/>
    <mergeCell ref="EE7:EF7"/>
    <mergeCell ref="DI7:DJ7"/>
    <mergeCell ref="DK7:DL7"/>
    <mergeCell ref="DM7:DN7"/>
    <mergeCell ref="DO7:DP7"/>
    <mergeCell ref="DQ7:DR7"/>
    <mergeCell ref="DS7:DT7"/>
    <mergeCell ref="CW7:CX7"/>
    <mergeCell ref="CY7:CZ7"/>
    <mergeCell ref="DA7:DB7"/>
    <mergeCell ref="DC7:DD7"/>
    <mergeCell ref="DE7:DF7"/>
    <mergeCell ref="DG7:DH7"/>
    <mergeCell ref="CK7:CL7"/>
    <mergeCell ref="CM7:CN7"/>
    <mergeCell ref="CO7:CP7"/>
    <mergeCell ref="CQ7:CR7"/>
    <mergeCell ref="CS7:CT7"/>
    <mergeCell ref="CU7:CV7"/>
    <mergeCell ref="BY7:BZ7"/>
    <mergeCell ref="CA7:CB7"/>
    <mergeCell ref="CC7:CD7"/>
    <mergeCell ref="CE7:CF7"/>
    <mergeCell ref="CG7:CH7"/>
    <mergeCell ref="CI7:CJ7"/>
    <mergeCell ref="BM7:BN7"/>
    <mergeCell ref="BO7:BP7"/>
    <mergeCell ref="BQ7:BR7"/>
    <mergeCell ref="BS7:BT7"/>
    <mergeCell ref="BU7:BV7"/>
    <mergeCell ref="BW7:BX7"/>
    <mergeCell ref="BA7:BB7"/>
    <mergeCell ref="BC7:BD7"/>
    <mergeCell ref="BE7:BF7"/>
    <mergeCell ref="BG7:BH7"/>
    <mergeCell ref="BI7:BJ7"/>
    <mergeCell ref="BK7:BL7"/>
    <mergeCell ref="AO7:AP7"/>
    <mergeCell ref="AQ7:AR7"/>
    <mergeCell ref="AS7:AT7"/>
    <mergeCell ref="AU7:AV7"/>
    <mergeCell ref="AW7:AX7"/>
    <mergeCell ref="AY7:AZ7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GQ6:GR6"/>
    <mergeCell ref="GS6:GT6"/>
    <mergeCell ref="GU6:GV6"/>
    <mergeCell ref="A7:D8"/>
    <mergeCell ref="E7:F7"/>
    <mergeCell ref="G7:H7"/>
    <mergeCell ref="I7:J7"/>
    <mergeCell ref="K7:L7"/>
    <mergeCell ref="M7:N7"/>
    <mergeCell ref="O7:P7"/>
    <mergeCell ref="GE6:GF6"/>
    <mergeCell ref="GG6:GH6"/>
    <mergeCell ref="GI6:GJ6"/>
    <mergeCell ref="GK6:GL6"/>
    <mergeCell ref="GM6:GN6"/>
    <mergeCell ref="GO6:GP6"/>
    <mergeCell ref="FS6:FT6"/>
    <mergeCell ref="FU6:FV6"/>
    <mergeCell ref="FW6:FX6"/>
    <mergeCell ref="FY6:FZ6"/>
    <mergeCell ref="GA6:GB6"/>
    <mergeCell ref="GC6:GD6"/>
    <mergeCell ref="FG6:FH6"/>
    <mergeCell ref="FI6:FJ6"/>
    <mergeCell ref="FK6:FL6"/>
    <mergeCell ref="FM6:FN6"/>
    <mergeCell ref="FO6:FP6"/>
    <mergeCell ref="FQ6:FR6"/>
    <mergeCell ref="EU6:EV6"/>
    <mergeCell ref="EW6:EX6"/>
    <mergeCell ref="EY6:EZ6"/>
    <mergeCell ref="FA6:FB6"/>
    <mergeCell ref="FC6:FD6"/>
    <mergeCell ref="FE6:FF6"/>
    <mergeCell ref="EI6:EJ6"/>
    <mergeCell ref="EK6:EL6"/>
    <mergeCell ref="EM6:EN6"/>
    <mergeCell ref="EO6:EP6"/>
    <mergeCell ref="EQ6:ER6"/>
    <mergeCell ref="ES6:ET6"/>
    <mergeCell ref="DW6:DX6"/>
    <mergeCell ref="DY6:DZ6"/>
    <mergeCell ref="EA6:EB6"/>
    <mergeCell ref="EC6:ED6"/>
    <mergeCell ref="EE6:EF6"/>
    <mergeCell ref="EG6:EH6"/>
    <mergeCell ref="DK6:DL6"/>
    <mergeCell ref="DM6:DN6"/>
    <mergeCell ref="DO6:DP6"/>
    <mergeCell ref="DQ6:DR6"/>
    <mergeCell ref="DS6:DT6"/>
    <mergeCell ref="DU6:DV6"/>
    <mergeCell ref="CY6:CZ6"/>
    <mergeCell ref="DA6:DB6"/>
    <mergeCell ref="DC6:DD6"/>
    <mergeCell ref="DE6:DF6"/>
    <mergeCell ref="DG6:DH6"/>
    <mergeCell ref="DI6:DJ6"/>
    <mergeCell ref="CM6:CN6"/>
    <mergeCell ref="CO6:CP6"/>
    <mergeCell ref="CQ6:CR6"/>
    <mergeCell ref="CS6:CT6"/>
    <mergeCell ref="CU6:CV6"/>
    <mergeCell ref="CW6:CX6"/>
    <mergeCell ref="CA6:CB6"/>
    <mergeCell ref="CC6:CD6"/>
    <mergeCell ref="CE6:CF6"/>
    <mergeCell ref="CG6:CH6"/>
    <mergeCell ref="CI6:CJ6"/>
    <mergeCell ref="CK6:CL6"/>
    <mergeCell ref="BO6:BP6"/>
    <mergeCell ref="BQ6:BR6"/>
    <mergeCell ref="BS6:BT6"/>
    <mergeCell ref="BU6:BV6"/>
    <mergeCell ref="BW6:BX6"/>
    <mergeCell ref="BY6:BZ6"/>
    <mergeCell ref="BC6:BD6"/>
    <mergeCell ref="BE6:BF6"/>
    <mergeCell ref="BG6:BH6"/>
    <mergeCell ref="BI6:BJ6"/>
    <mergeCell ref="BK6:BL6"/>
    <mergeCell ref="BM6:BN6"/>
    <mergeCell ref="AQ6:AR6"/>
    <mergeCell ref="AS6:AT6"/>
    <mergeCell ref="AU6:AV6"/>
    <mergeCell ref="AW6:AX6"/>
    <mergeCell ref="AY6:AZ6"/>
    <mergeCell ref="BA6:BB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GQ5:GR5"/>
    <mergeCell ref="GS5:GT5"/>
    <mergeCell ref="GU5:GV5"/>
    <mergeCell ref="E6:F6"/>
    <mergeCell ref="G6:H6"/>
    <mergeCell ref="I6:J6"/>
    <mergeCell ref="K6:L6"/>
    <mergeCell ref="M6:N6"/>
    <mergeCell ref="O6:P6"/>
    <mergeCell ref="Q6:R6"/>
    <mergeCell ref="GE5:GF5"/>
    <mergeCell ref="GG5:GH5"/>
    <mergeCell ref="GI5:GJ5"/>
    <mergeCell ref="GK5:GL5"/>
    <mergeCell ref="GM5:GN5"/>
    <mergeCell ref="GO5:GP5"/>
    <mergeCell ref="FS5:FT5"/>
    <mergeCell ref="FU5:FV5"/>
    <mergeCell ref="FW5:FX5"/>
    <mergeCell ref="FY5:FZ5"/>
    <mergeCell ref="GA5:GB5"/>
    <mergeCell ref="GC5:GD5"/>
    <mergeCell ref="FG5:FH5"/>
    <mergeCell ref="FI5:FJ5"/>
    <mergeCell ref="FK5:FL5"/>
    <mergeCell ref="FM5:FN5"/>
    <mergeCell ref="FO5:FP5"/>
    <mergeCell ref="FQ5:FR5"/>
    <mergeCell ref="EU5:EV5"/>
    <mergeCell ref="EW5:EX5"/>
    <mergeCell ref="EY5:EZ5"/>
    <mergeCell ref="FA5:FB5"/>
    <mergeCell ref="FC5:FD5"/>
    <mergeCell ref="FE5:FF5"/>
    <mergeCell ref="EI5:EJ5"/>
    <mergeCell ref="EK5:EL5"/>
    <mergeCell ref="EM5:EN5"/>
    <mergeCell ref="EO5:EP5"/>
    <mergeCell ref="EQ5:ER5"/>
    <mergeCell ref="ES5:ET5"/>
    <mergeCell ref="DW5:DX5"/>
    <mergeCell ref="DY5:DZ5"/>
    <mergeCell ref="EA5:EB5"/>
    <mergeCell ref="EC5:ED5"/>
    <mergeCell ref="EE5:EF5"/>
    <mergeCell ref="EG5:EH5"/>
    <mergeCell ref="BY5:BZ5"/>
    <mergeCell ref="BC5:BD5"/>
    <mergeCell ref="BE5:BF5"/>
    <mergeCell ref="BG5:BH5"/>
    <mergeCell ref="BI5:BJ5"/>
    <mergeCell ref="BK5:BL5"/>
    <mergeCell ref="BM5:BN5"/>
    <mergeCell ref="DK5:DL5"/>
    <mergeCell ref="DM5:DN5"/>
    <mergeCell ref="DO5:DP5"/>
    <mergeCell ref="DQ5:DR5"/>
    <mergeCell ref="DS5:DT5"/>
    <mergeCell ref="DU5:DV5"/>
    <mergeCell ref="CY5:CZ5"/>
    <mergeCell ref="DA5:DB5"/>
    <mergeCell ref="DC5:DD5"/>
    <mergeCell ref="DE5:DF5"/>
    <mergeCell ref="DG5:DH5"/>
    <mergeCell ref="DI5:DJ5"/>
    <mergeCell ref="CM5:CN5"/>
    <mergeCell ref="CO5:CP5"/>
    <mergeCell ref="CQ5:CR5"/>
    <mergeCell ref="CS5:CT5"/>
    <mergeCell ref="CU5:CV5"/>
    <mergeCell ref="CW5:CX5"/>
    <mergeCell ref="BQ3:BX3"/>
    <mergeCell ref="BY3:CF3"/>
    <mergeCell ref="CG3:CN3"/>
    <mergeCell ref="AQ5:AR5"/>
    <mergeCell ref="AS5:AT5"/>
    <mergeCell ref="AU5:AV5"/>
    <mergeCell ref="AW5:AX5"/>
    <mergeCell ref="AY5:AZ5"/>
    <mergeCell ref="BA5:BB5"/>
    <mergeCell ref="AE5:AF5"/>
    <mergeCell ref="AG5:AH5"/>
    <mergeCell ref="AI5:AJ5"/>
    <mergeCell ref="AK5:AL5"/>
    <mergeCell ref="AM5:AN5"/>
    <mergeCell ref="AO5:AP5"/>
    <mergeCell ref="S5:T5"/>
    <mergeCell ref="U5:V5"/>
    <mergeCell ref="W5:X5"/>
    <mergeCell ref="Y5:Z5"/>
    <mergeCell ref="AA5:AB5"/>
    <mergeCell ref="AC5:AD5"/>
    <mergeCell ref="CA5:CB5"/>
    <mergeCell ref="CC5:CD5"/>
    <mergeCell ref="CE5:CF5"/>
    <mergeCell ref="CG5:CH5"/>
    <mergeCell ref="CI5:CJ5"/>
    <mergeCell ref="CK5:CL5"/>
    <mergeCell ref="BO5:BP5"/>
    <mergeCell ref="BQ5:BR5"/>
    <mergeCell ref="BS5:BT5"/>
    <mergeCell ref="BU5:BV5"/>
    <mergeCell ref="BW5:BX5"/>
    <mergeCell ref="A1:AR1"/>
    <mergeCell ref="A2:AR2"/>
    <mergeCell ref="A3:L3"/>
    <mergeCell ref="M3:T3"/>
    <mergeCell ref="U3:AB3"/>
    <mergeCell ref="AC3:AJ3"/>
    <mergeCell ref="AK3:AR3"/>
    <mergeCell ref="GG3:GN3"/>
    <mergeCell ref="GO3:GV3"/>
    <mergeCell ref="A4:AR4"/>
    <mergeCell ref="E5:F5"/>
    <mergeCell ref="G5:H5"/>
    <mergeCell ref="I5:J5"/>
    <mergeCell ref="K5:L5"/>
    <mergeCell ref="M5:N5"/>
    <mergeCell ref="O5:P5"/>
    <mergeCell ref="Q5:R5"/>
    <mergeCell ref="EK3:ER3"/>
    <mergeCell ref="ES3:EZ3"/>
    <mergeCell ref="FA3:FH3"/>
    <mergeCell ref="FI3:FP3"/>
    <mergeCell ref="FQ3:FX3"/>
    <mergeCell ref="FY3:GF3"/>
    <mergeCell ref="CO3:CV3"/>
    <mergeCell ref="CW3:DD3"/>
    <mergeCell ref="DE3:DL3"/>
    <mergeCell ref="DM3:DT3"/>
    <mergeCell ref="DU3:EB3"/>
    <mergeCell ref="EC3:EJ3"/>
    <mergeCell ref="AS3:AZ3"/>
    <mergeCell ref="BA3:BH3"/>
    <mergeCell ref="BI3:BP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26"/>
  <sheetViews>
    <sheetView zoomScaleNormal="100" workbookViewId="0">
      <pane ySplit="1995" activePane="bottomLeft"/>
      <selection activeCell="A3" sqref="A3:L3"/>
      <selection pane="bottomLeft" activeCell="P31" sqref="P31"/>
    </sheetView>
  </sheetViews>
  <sheetFormatPr defaultRowHeight="12.75" x14ac:dyDescent="0.2"/>
  <cols>
    <col min="1" max="4" width="7.140625" style="2" customWidth="1"/>
    <col min="5" max="12" width="5.28515625" style="2" customWidth="1"/>
    <col min="13" max="204" width="3.28515625" style="2" customWidth="1"/>
    <col min="205" max="16384" width="9.140625" style="2"/>
  </cols>
  <sheetData>
    <row r="1" spans="1:204" ht="30" customHeight="1" x14ac:dyDescent="0.2">
      <c r="A1" s="27" t="s">
        <v>164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</row>
    <row r="2" spans="1:204" ht="30" customHeight="1" thickBot="1" x14ac:dyDescent="0.25">
      <c r="A2" s="27" t="s">
        <v>165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</row>
    <row r="3" spans="1:204" ht="24.95" customHeight="1" thickBo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5">
        <v>0.125</v>
      </c>
      <c r="N3" s="26"/>
      <c r="O3" s="26"/>
      <c r="P3" s="26"/>
      <c r="Q3" s="26"/>
      <c r="R3" s="26"/>
      <c r="S3" s="26"/>
      <c r="T3" s="26"/>
      <c r="U3" s="25">
        <v>0.16666666666666666</v>
      </c>
      <c r="V3" s="26"/>
      <c r="W3" s="26"/>
      <c r="X3" s="26"/>
      <c r="Y3" s="26"/>
      <c r="Z3" s="26"/>
      <c r="AA3" s="26"/>
      <c r="AB3" s="26"/>
      <c r="AC3" s="25">
        <v>0.20833333333333334</v>
      </c>
      <c r="AD3" s="26"/>
      <c r="AE3" s="26"/>
      <c r="AF3" s="26"/>
      <c r="AG3" s="26"/>
      <c r="AH3" s="26"/>
      <c r="AI3" s="26"/>
      <c r="AJ3" s="26"/>
      <c r="AK3" s="25">
        <v>0.25</v>
      </c>
      <c r="AL3" s="26"/>
      <c r="AM3" s="26"/>
      <c r="AN3" s="26"/>
      <c r="AO3" s="26"/>
      <c r="AP3" s="26"/>
      <c r="AQ3" s="26"/>
      <c r="AR3" s="26"/>
      <c r="AS3" s="25">
        <v>0.29166666666666669</v>
      </c>
      <c r="AT3" s="26"/>
      <c r="AU3" s="26"/>
      <c r="AV3" s="26"/>
      <c r="AW3" s="26"/>
      <c r="AX3" s="26"/>
      <c r="AY3" s="26"/>
      <c r="AZ3" s="26"/>
      <c r="BA3" s="25">
        <v>0.33333333333333331</v>
      </c>
      <c r="BB3" s="26"/>
      <c r="BC3" s="26"/>
      <c r="BD3" s="26"/>
      <c r="BE3" s="26"/>
      <c r="BF3" s="26"/>
      <c r="BG3" s="26"/>
      <c r="BH3" s="26"/>
      <c r="BI3" s="25">
        <v>0.375</v>
      </c>
      <c r="BJ3" s="26"/>
      <c r="BK3" s="26"/>
      <c r="BL3" s="26"/>
      <c r="BM3" s="26"/>
      <c r="BN3" s="26"/>
      <c r="BO3" s="26"/>
      <c r="BP3" s="26"/>
      <c r="BQ3" s="25">
        <v>0.41666666666666669</v>
      </c>
      <c r="BR3" s="26"/>
      <c r="BS3" s="26"/>
      <c r="BT3" s="26"/>
      <c r="BU3" s="26"/>
      <c r="BV3" s="26"/>
      <c r="BW3" s="26"/>
      <c r="BX3" s="26"/>
      <c r="BY3" s="25">
        <v>0.45833333333333331</v>
      </c>
      <c r="BZ3" s="26"/>
      <c r="CA3" s="26"/>
      <c r="CB3" s="26"/>
      <c r="CC3" s="26"/>
      <c r="CD3" s="26"/>
      <c r="CE3" s="26"/>
      <c r="CF3" s="26"/>
      <c r="CG3" s="25">
        <v>0.5</v>
      </c>
      <c r="CH3" s="26"/>
      <c r="CI3" s="26"/>
      <c r="CJ3" s="26"/>
      <c r="CK3" s="26"/>
      <c r="CL3" s="26"/>
      <c r="CM3" s="26"/>
      <c r="CN3" s="26"/>
      <c r="CO3" s="25">
        <v>0.54166666666666663</v>
      </c>
      <c r="CP3" s="26"/>
      <c r="CQ3" s="26"/>
      <c r="CR3" s="26"/>
      <c r="CS3" s="26"/>
      <c r="CT3" s="26"/>
      <c r="CU3" s="26"/>
      <c r="CV3" s="26"/>
      <c r="CW3" s="25">
        <v>0.58333333333333337</v>
      </c>
      <c r="CX3" s="26"/>
      <c r="CY3" s="26"/>
      <c r="CZ3" s="26"/>
      <c r="DA3" s="26"/>
      <c r="DB3" s="26"/>
      <c r="DC3" s="26"/>
      <c r="DD3" s="26"/>
      <c r="DE3" s="25">
        <v>0.625</v>
      </c>
      <c r="DF3" s="26"/>
      <c r="DG3" s="26"/>
      <c r="DH3" s="26"/>
      <c r="DI3" s="26"/>
      <c r="DJ3" s="26"/>
      <c r="DK3" s="26"/>
      <c r="DL3" s="26"/>
      <c r="DM3" s="25">
        <v>0.66666666666666663</v>
      </c>
      <c r="DN3" s="26"/>
      <c r="DO3" s="26"/>
      <c r="DP3" s="26"/>
      <c r="DQ3" s="26"/>
      <c r="DR3" s="26"/>
      <c r="DS3" s="26"/>
      <c r="DT3" s="26"/>
      <c r="DU3" s="25">
        <v>0.70833333333333337</v>
      </c>
      <c r="DV3" s="26"/>
      <c r="DW3" s="26"/>
      <c r="DX3" s="26"/>
      <c r="DY3" s="26"/>
      <c r="DZ3" s="26"/>
      <c r="EA3" s="26"/>
      <c r="EB3" s="26"/>
      <c r="EC3" s="25">
        <v>0.75</v>
      </c>
      <c r="ED3" s="26"/>
      <c r="EE3" s="26"/>
      <c r="EF3" s="26"/>
      <c r="EG3" s="26"/>
      <c r="EH3" s="26"/>
      <c r="EI3" s="26"/>
      <c r="EJ3" s="26"/>
      <c r="EK3" s="25">
        <v>0.79166666666666663</v>
      </c>
      <c r="EL3" s="26"/>
      <c r="EM3" s="26"/>
      <c r="EN3" s="26"/>
      <c r="EO3" s="26"/>
      <c r="EP3" s="26"/>
      <c r="EQ3" s="26"/>
      <c r="ER3" s="26"/>
      <c r="ES3" s="25">
        <v>0.83333333333333337</v>
      </c>
      <c r="ET3" s="26"/>
      <c r="EU3" s="26"/>
      <c r="EV3" s="26"/>
      <c r="EW3" s="26"/>
      <c r="EX3" s="26"/>
      <c r="EY3" s="26"/>
      <c r="EZ3" s="26"/>
      <c r="FA3" s="25">
        <v>0.875</v>
      </c>
      <c r="FB3" s="26"/>
      <c r="FC3" s="26"/>
      <c r="FD3" s="26"/>
      <c r="FE3" s="26"/>
      <c r="FF3" s="26"/>
      <c r="FG3" s="26"/>
      <c r="FH3" s="26"/>
      <c r="FI3" s="25">
        <v>0.91666666666666663</v>
      </c>
      <c r="FJ3" s="26"/>
      <c r="FK3" s="26"/>
      <c r="FL3" s="26"/>
      <c r="FM3" s="26"/>
      <c r="FN3" s="26"/>
      <c r="FO3" s="26"/>
      <c r="FP3" s="26"/>
      <c r="FQ3" s="25">
        <v>0.95833333333333337</v>
      </c>
      <c r="FR3" s="26"/>
      <c r="FS3" s="26"/>
      <c r="FT3" s="26"/>
      <c r="FU3" s="26"/>
      <c r="FV3" s="26"/>
      <c r="FW3" s="26"/>
      <c r="FX3" s="26"/>
      <c r="FY3" s="25">
        <v>0</v>
      </c>
      <c r="FZ3" s="26"/>
      <c r="GA3" s="26"/>
      <c r="GB3" s="26"/>
      <c r="GC3" s="26"/>
      <c r="GD3" s="26"/>
      <c r="GE3" s="26"/>
      <c r="GF3" s="26"/>
      <c r="GG3" s="25">
        <v>4.1666666666666664E-2</v>
      </c>
      <c r="GH3" s="26"/>
      <c r="GI3" s="26"/>
      <c r="GJ3" s="26"/>
      <c r="GK3" s="26"/>
      <c r="GL3" s="26"/>
      <c r="GM3" s="26"/>
      <c r="GN3" s="26"/>
      <c r="GO3" s="25">
        <v>8.3333333333333329E-2</v>
      </c>
      <c r="GP3" s="26"/>
      <c r="GQ3" s="26"/>
      <c r="GR3" s="26"/>
      <c r="GS3" s="26"/>
      <c r="GT3" s="26"/>
      <c r="GU3" s="26"/>
      <c r="GV3" s="26"/>
    </row>
    <row r="4" spans="1:204" ht="30" customHeight="1" thickBot="1" x14ac:dyDescent="0.25">
      <c r="A4" s="33" t="s">
        <v>35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</row>
    <row r="5" spans="1:204" ht="15.75" customHeight="1" thickBot="1" x14ac:dyDescent="0.25">
      <c r="A5" s="140" t="s">
        <v>7</v>
      </c>
      <c r="B5" s="141"/>
      <c r="C5" s="141" t="s">
        <v>3</v>
      </c>
      <c r="D5" s="141"/>
      <c r="E5" s="141" t="s">
        <v>36</v>
      </c>
      <c r="F5" s="141"/>
      <c r="G5" s="141"/>
      <c r="H5" s="141"/>
      <c r="I5" s="141"/>
      <c r="J5" s="141"/>
      <c r="K5" s="141"/>
      <c r="L5" s="142"/>
      <c r="M5" s="32" t="s">
        <v>37</v>
      </c>
      <c r="N5" s="143"/>
      <c r="O5" s="143"/>
      <c r="P5" s="143"/>
      <c r="Q5" s="143"/>
      <c r="R5" s="143"/>
      <c r="S5" s="143"/>
      <c r="T5" s="31"/>
      <c r="U5" s="32" t="s">
        <v>37</v>
      </c>
      <c r="V5" s="143"/>
      <c r="W5" s="143"/>
      <c r="X5" s="143"/>
      <c r="Y5" s="143"/>
      <c r="Z5" s="143"/>
      <c r="AA5" s="143"/>
      <c r="AB5" s="31"/>
      <c r="AC5" s="32" t="s">
        <v>37</v>
      </c>
      <c r="AD5" s="143"/>
      <c r="AE5" s="143"/>
      <c r="AF5" s="143"/>
      <c r="AG5" s="143"/>
      <c r="AH5" s="143"/>
      <c r="AI5" s="143"/>
      <c r="AJ5" s="31"/>
      <c r="AK5" s="32" t="s">
        <v>37</v>
      </c>
      <c r="AL5" s="143"/>
      <c r="AM5" s="143"/>
      <c r="AN5" s="143"/>
      <c r="AO5" s="143"/>
      <c r="AP5" s="143"/>
      <c r="AQ5" s="143"/>
      <c r="AR5" s="31"/>
      <c r="AS5" s="32" t="s">
        <v>37</v>
      </c>
      <c r="AT5" s="143"/>
      <c r="AU5" s="143"/>
      <c r="AV5" s="143"/>
      <c r="AW5" s="143"/>
      <c r="AX5" s="143"/>
      <c r="AY5" s="143"/>
      <c r="AZ5" s="31"/>
      <c r="BA5" s="32" t="s">
        <v>37</v>
      </c>
      <c r="BB5" s="143"/>
      <c r="BC5" s="143"/>
      <c r="BD5" s="143"/>
      <c r="BE5" s="143"/>
      <c r="BF5" s="143"/>
      <c r="BG5" s="143"/>
      <c r="BH5" s="31"/>
      <c r="BI5" s="32" t="s">
        <v>37</v>
      </c>
      <c r="BJ5" s="143"/>
      <c r="BK5" s="143"/>
      <c r="BL5" s="143"/>
      <c r="BM5" s="143"/>
      <c r="BN5" s="143"/>
      <c r="BO5" s="143"/>
      <c r="BP5" s="31"/>
      <c r="BQ5" s="32" t="s">
        <v>37</v>
      </c>
      <c r="BR5" s="143"/>
      <c r="BS5" s="143"/>
      <c r="BT5" s="143"/>
      <c r="BU5" s="143"/>
      <c r="BV5" s="143"/>
      <c r="BW5" s="143"/>
      <c r="BX5" s="31"/>
      <c r="BY5" s="32" t="s">
        <v>37</v>
      </c>
      <c r="BZ5" s="143"/>
      <c r="CA5" s="143"/>
      <c r="CB5" s="143"/>
      <c r="CC5" s="143"/>
      <c r="CD5" s="143"/>
      <c r="CE5" s="143"/>
      <c r="CF5" s="31"/>
      <c r="CG5" s="32" t="s">
        <v>37</v>
      </c>
      <c r="CH5" s="143"/>
      <c r="CI5" s="143"/>
      <c r="CJ5" s="143"/>
      <c r="CK5" s="143"/>
      <c r="CL5" s="143"/>
      <c r="CM5" s="143"/>
      <c r="CN5" s="31"/>
      <c r="CO5" s="32" t="s">
        <v>37</v>
      </c>
      <c r="CP5" s="143"/>
      <c r="CQ5" s="143"/>
      <c r="CR5" s="143"/>
      <c r="CS5" s="143"/>
      <c r="CT5" s="143"/>
      <c r="CU5" s="143"/>
      <c r="CV5" s="31"/>
      <c r="CW5" s="32" t="s">
        <v>37</v>
      </c>
      <c r="CX5" s="143"/>
      <c r="CY5" s="143"/>
      <c r="CZ5" s="143"/>
      <c r="DA5" s="143"/>
      <c r="DB5" s="143"/>
      <c r="DC5" s="143"/>
      <c r="DD5" s="31"/>
      <c r="DE5" s="32" t="s">
        <v>37</v>
      </c>
      <c r="DF5" s="143"/>
      <c r="DG5" s="143"/>
      <c r="DH5" s="143"/>
      <c r="DI5" s="143"/>
      <c r="DJ5" s="143"/>
      <c r="DK5" s="143"/>
      <c r="DL5" s="31"/>
      <c r="DM5" s="32" t="s">
        <v>37</v>
      </c>
      <c r="DN5" s="143"/>
      <c r="DO5" s="143"/>
      <c r="DP5" s="143"/>
      <c r="DQ5" s="143"/>
      <c r="DR5" s="143"/>
      <c r="DS5" s="143"/>
      <c r="DT5" s="31"/>
      <c r="DU5" s="32" t="s">
        <v>37</v>
      </c>
      <c r="DV5" s="143"/>
      <c r="DW5" s="143"/>
      <c r="DX5" s="143"/>
      <c r="DY5" s="143"/>
      <c r="DZ5" s="143"/>
      <c r="EA5" s="143"/>
      <c r="EB5" s="31"/>
      <c r="EC5" s="32" t="s">
        <v>37</v>
      </c>
      <c r="ED5" s="143"/>
      <c r="EE5" s="143"/>
      <c r="EF5" s="143"/>
      <c r="EG5" s="143"/>
      <c r="EH5" s="143"/>
      <c r="EI5" s="143"/>
      <c r="EJ5" s="31"/>
      <c r="EK5" s="32" t="s">
        <v>37</v>
      </c>
      <c r="EL5" s="143"/>
      <c r="EM5" s="143"/>
      <c r="EN5" s="143"/>
      <c r="EO5" s="143"/>
      <c r="EP5" s="143"/>
      <c r="EQ5" s="143"/>
      <c r="ER5" s="31"/>
      <c r="ES5" s="32" t="s">
        <v>37</v>
      </c>
      <c r="ET5" s="143"/>
      <c r="EU5" s="143"/>
      <c r="EV5" s="143"/>
      <c r="EW5" s="143"/>
      <c r="EX5" s="143"/>
      <c r="EY5" s="143"/>
      <c r="EZ5" s="31"/>
      <c r="FA5" s="32" t="s">
        <v>37</v>
      </c>
      <c r="FB5" s="143"/>
      <c r="FC5" s="143"/>
      <c r="FD5" s="143"/>
      <c r="FE5" s="143"/>
      <c r="FF5" s="143"/>
      <c r="FG5" s="143"/>
      <c r="FH5" s="31"/>
      <c r="FI5" s="32" t="s">
        <v>37</v>
      </c>
      <c r="FJ5" s="143"/>
      <c r="FK5" s="143"/>
      <c r="FL5" s="143"/>
      <c r="FM5" s="143"/>
      <c r="FN5" s="143"/>
      <c r="FO5" s="143"/>
      <c r="FP5" s="31"/>
      <c r="FQ5" s="32" t="s">
        <v>37</v>
      </c>
      <c r="FR5" s="143"/>
      <c r="FS5" s="143"/>
      <c r="FT5" s="143"/>
      <c r="FU5" s="143"/>
      <c r="FV5" s="143"/>
      <c r="FW5" s="143"/>
      <c r="FX5" s="31"/>
      <c r="FY5" s="32" t="s">
        <v>37</v>
      </c>
      <c r="FZ5" s="143"/>
      <c r="GA5" s="143"/>
      <c r="GB5" s="143"/>
      <c r="GC5" s="143"/>
      <c r="GD5" s="143"/>
      <c r="GE5" s="143"/>
      <c r="GF5" s="31"/>
      <c r="GG5" s="32" t="s">
        <v>37</v>
      </c>
      <c r="GH5" s="143"/>
      <c r="GI5" s="143"/>
      <c r="GJ5" s="143"/>
      <c r="GK5" s="143"/>
      <c r="GL5" s="143"/>
      <c r="GM5" s="143"/>
      <c r="GN5" s="31"/>
      <c r="GO5" s="32" t="s">
        <v>37</v>
      </c>
      <c r="GP5" s="143"/>
      <c r="GQ5" s="143"/>
      <c r="GR5" s="143"/>
      <c r="GS5" s="143"/>
      <c r="GT5" s="143"/>
      <c r="GU5" s="143"/>
      <c r="GV5" s="31"/>
    </row>
    <row r="6" spans="1:204" ht="13.5" thickBot="1" x14ac:dyDescent="0.25">
      <c r="A6" s="249">
        <v>6</v>
      </c>
      <c r="B6" s="250"/>
      <c r="C6" s="250" t="s">
        <v>166</v>
      </c>
      <c r="D6" s="250"/>
      <c r="E6" s="258" t="s">
        <v>16</v>
      </c>
      <c r="F6" s="258"/>
      <c r="G6" s="258"/>
      <c r="H6" s="258"/>
      <c r="I6" s="258"/>
      <c r="J6" s="258"/>
      <c r="K6" s="258"/>
      <c r="L6" s="259"/>
      <c r="M6" s="222">
        <v>6.2</v>
      </c>
      <c r="N6" s="223"/>
      <c r="O6" s="223"/>
      <c r="P6" s="223"/>
      <c r="Q6" s="223"/>
      <c r="R6" s="223"/>
      <c r="S6" s="223"/>
      <c r="T6" s="224"/>
      <c r="U6" s="222">
        <v>6.2</v>
      </c>
      <c r="V6" s="223"/>
      <c r="W6" s="223"/>
      <c r="X6" s="223"/>
      <c r="Y6" s="223"/>
      <c r="Z6" s="223"/>
      <c r="AA6" s="223"/>
      <c r="AB6" s="224"/>
      <c r="AC6" s="222">
        <v>6.2</v>
      </c>
      <c r="AD6" s="223"/>
      <c r="AE6" s="223"/>
      <c r="AF6" s="223"/>
      <c r="AG6" s="223"/>
      <c r="AH6" s="223"/>
      <c r="AI6" s="223"/>
      <c r="AJ6" s="224"/>
      <c r="AK6" s="222">
        <v>6.2</v>
      </c>
      <c r="AL6" s="223"/>
      <c r="AM6" s="223"/>
      <c r="AN6" s="223"/>
      <c r="AO6" s="223"/>
      <c r="AP6" s="223"/>
      <c r="AQ6" s="223"/>
      <c r="AR6" s="224"/>
      <c r="AS6" s="222">
        <v>6.2</v>
      </c>
      <c r="AT6" s="223"/>
      <c r="AU6" s="223"/>
      <c r="AV6" s="223"/>
      <c r="AW6" s="223"/>
      <c r="AX6" s="223"/>
      <c r="AY6" s="223"/>
      <c r="AZ6" s="224"/>
      <c r="BA6" s="222">
        <v>6.2</v>
      </c>
      <c r="BB6" s="223"/>
      <c r="BC6" s="223"/>
      <c r="BD6" s="223"/>
      <c r="BE6" s="223"/>
      <c r="BF6" s="223"/>
      <c r="BG6" s="223"/>
      <c r="BH6" s="224"/>
      <c r="BI6" s="222">
        <v>6.2</v>
      </c>
      <c r="BJ6" s="223"/>
      <c r="BK6" s="223"/>
      <c r="BL6" s="223"/>
      <c r="BM6" s="223"/>
      <c r="BN6" s="223"/>
      <c r="BO6" s="223"/>
      <c r="BP6" s="224"/>
      <c r="BQ6" s="222">
        <v>6.2</v>
      </c>
      <c r="BR6" s="223"/>
      <c r="BS6" s="223"/>
      <c r="BT6" s="223"/>
      <c r="BU6" s="223"/>
      <c r="BV6" s="223"/>
      <c r="BW6" s="223"/>
      <c r="BX6" s="224"/>
      <c r="BY6" s="222">
        <v>6.2</v>
      </c>
      <c r="BZ6" s="223"/>
      <c r="CA6" s="223"/>
      <c r="CB6" s="223"/>
      <c r="CC6" s="223"/>
      <c r="CD6" s="223"/>
      <c r="CE6" s="223"/>
      <c r="CF6" s="224"/>
      <c r="CG6" s="222">
        <v>6.2</v>
      </c>
      <c r="CH6" s="223"/>
      <c r="CI6" s="223"/>
      <c r="CJ6" s="223"/>
      <c r="CK6" s="223"/>
      <c r="CL6" s="223"/>
      <c r="CM6" s="223"/>
      <c r="CN6" s="224"/>
      <c r="CO6" s="222">
        <v>6.2</v>
      </c>
      <c r="CP6" s="223"/>
      <c r="CQ6" s="223"/>
      <c r="CR6" s="223"/>
      <c r="CS6" s="223"/>
      <c r="CT6" s="223"/>
      <c r="CU6" s="223"/>
      <c r="CV6" s="224"/>
      <c r="CW6" s="222">
        <v>6.2</v>
      </c>
      <c r="CX6" s="223"/>
      <c r="CY6" s="223"/>
      <c r="CZ6" s="223"/>
      <c r="DA6" s="223"/>
      <c r="DB6" s="223"/>
      <c r="DC6" s="223"/>
      <c r="DD6" s="224"/>
      <c r="DE6" s="222">
        <v>6.2</v>
      </c>
      <c r="DF6" s="223"/>
      <c r="DG6" s="223"/>
      <c r="DH6" s="223"/>
      <c r="DI6" s="223"/>
      <c r="DJ6" s="223"/>
      <c r="DK6" s="223"/>
      <c r="DL6" s="224"/>
      <c r="DM6" s="222">
        <v>6.2</v>
      </c>
      <c r="DN6" s="223"/>
      <c r="DO6" s="223"/>
      <c r="DP6" s="223"/>
      <c r="DQ6" s="223"/>
      <c r="DR6" s="223"/>
      <c r="DS6" s="223"/>
      <c r="DT6" s="224"/>
      <c r="DU6" s="222">
        <v>6.2</v>
      </c>
      <c r="DV6" s="223"/>
      <c r="DW6" s="223"/>
      <c r="DX6" s="223"/>
      <c r="DY6" s="223"/>
      <c r="DZ6" s="223"/>
      <c r="EA6" s="223"/>
      <c r="EB6" s="224"/>
      <c r="EC6" s="222">
        <v>6.2</v>
      </c>
      <c r="ED6" s="223"/>
      <c r="EE6" s="223"/>
      <c r="EF6" s="223"/>
      <c r="EG6" s="223"/>
      <c r="EH6" s="223"/>
      <c r="EI6" s="223"/>
      <c r="EJ6" s="224"/>
      <c r="EK6" s="222">
        <v>6.2</v>
      </c>
      <c r="EL6" s="223"/>
      <c r="EM6" s="223"/>
      <c r="EN6" s="223"/>
      <c r="EO6" s="223"/>
      <c r="EP6" s="223"/>
      <c r="EQ6" s="223"/>
      <c r="ER6" s="224"/>
      <c r="ES6" s="222">
        <v>6.2</v>
      </c>
      <c r="ET6" s="223"/>
      <c r="EU6" s="223"/>
      <c r="EV6" s="223"/>
      <c r="EW6" s="223"/>
      <c r="EX6" s="223"/>
      <c r="EY6" s="223"/>
      <c r="EZ6" s="224"/>
      <c r="FA6" s="222">
        <v>6.2</v>
      </c>
      <c r="FB6" s="223"/>
      <c r="FC6" s="223"/>
      <c r="FD6" s="223"/>
      <c r="FE6" s="223"/>
      <c r="FF6" s="223"/>
      <c r="FG6" s="223"/>
      <c r="FH6" s="224"/>
      <c r="FI6" s="222">
        <v>6.2</v>
      </c>
      <c r="FJ6" s="223"/>
      <c r="FK6" s="223"/>
      <c r="FL6" s="223"/>
      <c r="FM6" s="223"/>
      <c r="FN6" s="223"/>
      <c r="FO6" s="223"/>
      <c r="FP6" s="224"/>
      <c r="FQ6" s="222">
        <v>6.2</v>
      </c>
      <c r="FR6" s="223"/>
      <c r="FS6" s="223"/>
      <c r="FT6" s="223"/>
      <c r="FU6" s="223"/>
      <c r="FV6" s="223"/>
      <c r="FW6" s="223"/>
      <c r="FX6" s="224"/>
      <c r="FY6" s="222">
        <v>6.2</v>
      </c>
      <c r="FZ6" s="223"/>
      <c r="GA6" s="223"/>
      <c r="GB6" s="223"/>
      <c r="GC6" s="223"/>
      <c r="GD6" s="223"/>
      <c r="GE6" s="223"/>
      <c r="GF6" s="224"/>
      <c r="GG6" s="222">
        <v>6.2</v>
      </c>
      <c r="GH6" s="223"/>
      <c r="GI6" s="223"/>
      <c r="GJ6" s="223"/>
      <c r="GK6" s="223"/>
      <c r="GL6" s="223"/>
      <c r="GM6" s="223"/>
      <c r="GN6" s="224"/>
      <c r="GO6" s="222">
        <v>6.2</v>
      </c>
      <c r="GP6" s="223"/>
      <c r="GQ6" s="223"/>
      <c r="GR6" s="223"/>
      <c r="GS6" s="223"/>
      <c r="GT6" s="223"/>
      <c r="GU6" s="223"/>
      <c r="GV6" s="224"/>
    </row>
    <row r="7" spans="1:204" ht="30" customHeight="1" thickBot="1" x14ac:dyDescent="0.25">
      <c r="A7" s="139" t="s">
        <v>44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</row>
    <row r="8" spans="1:204" ht="15" customHeight="1" x14ac:dyDescent="0.2">
      <c r="A8" s="161" t="s">
        <v>3</v>
      </c>
      <c r="B8" s="162"/>
      <c r="C8" s="162"/>
      <c r="D8" s="162"/>
      <c r="E8" s="162" t="s">
        <v>45</v>
      </c>
      <c r="F8" s="162"/>
      <c r="G8" s="162" t="s">
        <v>46</v>
      </c>
      <c r="H8" s="162"/>
      <c r="I8" s="162" t="s">
        <v>47</v>
      </c>
      <c r="J8" s="162"/>
      <c r="K8" s="162" t="s">
        <v>48</v>
      </c>
      <c r="L8" s="165"/>
      <c r="M8" s="72" t="s">
        <v>11</v>
      </c>
      <c r="N8" s="159"/>
      <c r="O8" s="155" t="s">
        <v>12</v>
      </c>
      <c r="P8" s="73"/>
      <c r="Q8" s="159"/>
      <c r="R8" s="155" t="s">
        <v>13</v>
      </c>
      <c r="S8" s="73"/>
      <c r="T8" s="156"/>
      <c r="U8" s="72" t="s">
        <v>11</v>
      </c>
      <c r="V8" s="159"/>
      <c r="W8" s="155" t="s">
        <v>12</v>
      </c>
      <c r="X8" s="73"/>
      <c r="Y8" s="159"/>
      <c r="Z8" s="155" t="s">
        <v>13</v>
      </c>
      <c r="AA8" s="73"/>
      <c r="AB8" s="156"/>
      <c r="AC8" s="72" t="s">
        <v>11</v>
      </c>
      <c r="AD8" s="159"/>
      <c r="AE8" s="155" t="s">
        <v>12</v>
      </c>
      <c r="AF8" s="73"/>
      <c r="AG8" s="159"/>
      <c r="AH8" s="155" t="s">
        <v>13</v>
      </c>
      <c r="AI8" s="73"/>
      <c r="AJ8" s="156"/>
      <c r="AK8" s="72" t="s">
        <v>11</v>
      </c>
      <c r="AL8" s="159"/>
      <c r="AM8" s="155" t="s">
        <v>12</v>
      </c>
      <c r="AN8" s="73"/>
      <c r="AO8" s="159"/>
      <c r="AP8" s="155" t="s">
        <v>13</v>
      </c>
      <c r="AQ8" s="73"/>
      <c r="AR8" s="156"/>
      <c r="AS8" s="72" t="s">
        <v>11</v>
      </c>
      <c r="AT8" s="159"/>
      <c r="AU8" s="155" t="s">
        <v>12</v>
      </c>
      <c r="AV8" s="73"/>
      <c r="AW8" s="159"/>
      <c r="AX8" s="155" t="s">
        <v>13</v>
      </c>
      <c r="AY8" s="73"/>
      <c r="AZ8" s="156"/>
      <c r="BA8" s="72" t="s">
        <v>11</v>
      </c>
      <c r="BB8" s="159"/>
      <c r="BC8" s="155" t="s">
        <v>12</v>
      </c>
      <c r="BD8" s="73"/>
      <c r="BE8" s="159"/>
      <c r="BF8" s="155" t="s">
        <v>13</v>
      </c>
      <c r="BG8" s="73"/>
      <c r="BH8" s="156"/>
      <c r="BI8" s="72" t="s">
        <v>11</v>
      </c>
      <c r="BJ8" s="159"/>
      <c r="BK8" s="155" t="s">
        <v>12</v>
      </c>
      <c r="BL8" s="73"/>
      <c r="BM8" s="159"/>
      <c r="BN8" s="155" t="s">
        <v>13</v>
      </c>
      <c r="BO8" s="73"/>
      <c r="BP8" s="156"/>
      <c r="BQ8" s="72" t="s">
        <v>11</v>
      </c>
      <c r="BR8" s="159"/>
      <c r="BS8" s="155" t="s">
        <v>12</v>
      </c>
      <c r="BT8" s="73"/>
      <c r="BU8" s="159"/>
      <c r="BV8" s="155" t="s">
        <v>13</v>
      </c>
      <c r="BW8" s="73"/>
      <c r="BX8" s="156"/>
      <c r="BY8" s="72" t="s">
        <v>11</v>
      </c>
      <c r="BZ8" s="159"/>
      <c r="CA8" s="155" t="s">
        <v>12</v>
      </c>
      <c r="CB8" s="73"/>
      <c r="CC8" s="159"/>
      <c r="CD8" s="155" t="s">
        <v>13</v>
      </c>
      <c r="CE8" s="73"/>
      <c r="CF8" s="156"/>
      <c r="CG8" s="72" t="s">
        <v>11</v>
      </c>
      <c r="CH8" s="159"/>
      <c r="CI8" s="155" t="s">
        <v>12</v>
      </c>
      <c r="CJ8" s="73"/>
      <c r="CK8" s="159"/>
      <c r="CL8" s="155" t="s">
        <v>13</v>
      </c>
      <c r="CM8" s="73"/>
      <c r="CN8" s="156"/>
      <c r="CO8" s="72" t="s">
        <v>11</v>
      </c>
      <c r="CP8" s="159"/>
      <c r="CQ8" s="155" t="s">
        <v>12</v>
      </c>
      <c r="CR8" s="73"/>
      <c r="CS8" s="159"/>
      <c r="CT8" s="155" t="s">
        <v>13</v>
      </c>
      <c r="CU8" s="73"/>
      <c r="CV8" s="156"/>
      <c r="CW8" s="72" t="s">
        <v>11</v>
      </c>
      <c r="CX8" s="159"/>
      <c r="CY8" s="155" t="s">
        <v>12</v>
      </c>
      <c r="CZ8" s="73"/>
      <c r="DA8" s="159"/>
      <c r="DB8" s="155" t="s">
        <v>13</v>
      </c>
      <c r="DC8" s="73"/>
      <c r="DD8" s="156"/>
      <c r="DE8" s="72" t="s">
        <v>11</v>
      </c>
      <c r="DF8" s="159"/>
      <c r="DG8" s="155" t="s">
        <v>12</v>
      </c>
      <c r="DH8" s="73"/>
      <c r="DI8" s="159"/>
      <c r="DJ8" s="155" t="s">
        <v>13</v>
      </c>
      <c r="DK8" s="73"/>
      <c r="DL8" s="156"/>
      <c r="DM8" s="72" t="s">
        <v>11</v>
      </c>
      <c r="DN8" s="159"/>
      <c r="DO8" s="155" t="s">
        <v>12</v>
      </c>
      <c r="DP8" s="73"/>
      <c r="DQ8" s="159"/>
      <c r="DR8" s="155" t="s">
        <v>13</v>
      </c>
      <c r="DS8" s="73"/>
      <c r="DT8" s="156"/>
      <c r="DU8" s="72" t="s">
        <v>11</v>
      </c>
      <c r="DV8" s="159"/>
      <c r="DW8" s="155" t="s">
        <v>12</v>
      </c>
      <c r="DX8" s="73"/>
      <c r="DY8" s="159"/>
      <c r="DZ8" s="155" t="s">
        <v>13</v>
      </c>
      <c r="EA8" s="73"/>
      <c r="EB8" s="156"/>
      <c r="EC8" s="72" t="s">
        <v>11</v>
      </c>
      <c r="ED8" s="159"/>
      <c r="EE8" s="155" t="s">
        <v>12</v>
      </c>
      <c r="EF8" s="73"/>
      <c r="EG8" s="159"/>
      <c r="EH8" s="155" t="s">
        <v>13</v>
      </c>
      <c r="EI8" s="73"/>
      <c r="EJ8" s="156"/>
      <c r="EK8" s="72" t="s">
        <v>11</v>
      </c>
      <c r="EL8" s="159"/>
      <c r="EM8" s="155" t="s">
        <v>12</v>
      </c>
      <c r="EN8" s="73"/>
      <c r="EO8" s="159"/>
      <c r="EP8" s="155" t="s">
        <v>13</v>
      </c>
      <c r="EQ8" s="73"/>
      <c r="ER8" s="156"/>
      <c r="ES8" s="72" t="s">
        <v>11</v>
      </c>
      <c r="ET8" s="159"/>
      <c r="EU8" s="155" t="s">
        <v>12</v>
      </c>
      <c r="EV8" s="73"/>
      <c r="EW8" s="159"/>
      <c r="EX8" s="155" t="s">
        <v>13</v>
      </c>
      <c r="EY8" s="73"/>
      <c r="EZ8" s="156"/>
      <c r="FA8" s="72" t="s">
        <v>11</v>
      </c>
      <c r="FB8" s="159"/>
      <c r="FC8" s="155" t="s">
        <v>12</v>
      </c>
      <c r="FD8" s="73"/>
      <c r="FE8" s="159"/>
      <c r="FF8" s="155" t="s">
        <v>13</v>
      </c>
      <c r="FG8" s="73"/>
      <c r="FH8" s="156"/>
      <c r="FI8" s="72" t="s">
        <v>11</v>
      </c>
      <c r="FJ8" s="159"/>
      <c r="FK8" s="155" t="s">
        <v>12</v>
      </c>
      <c r="FL8" s="73"/>
      <c r="FM8" s="159"/>
      <c r="FN8" s="155" t="s">
        <v>13</v>
      </c>
      <c r="FO8" s="73"/>
      <c r="FP8" s="156"/>
      <c r="FQ8" s="72" t="s">
        <v>11</v>
      </c>
      <c r="FR8" s="159"/>
      <c r="FS8" s="155" t="s">
        <v>12</v>
      </c>
      <c r="FT8" s="73"/>
      <c r="FU8" s="159"/>
      <c r="FV8" s="155" t="s">
        <v>13</v>
      </c>
      <c r="FW8" s="73"/>
      <c r="FX8" s="156"/>
      <c r="FY8" s="72" t="s">
        <v>11</v>
      </c>
      <c r="FZ8" s="159"/>
      <c r="GA8" s="155" t="s">
        <v>12</v>
      </c>
      <c r="GB8" s="73"/>
      <c r="GC8" s="159"/>
      <c r="GD8" s="155" t="s">
        <v>13</v>
      </c>
      <c r="GE8" s="73"/>
      <c r="GF8" s="156"/>
      <c r="GG8" s="72" t="s">
        <v>11</v>
      </c>
      <c r="GH8" s="159"/>
      <c r="GI8" s="155" t="s">
        <v>12</v>
      </c>
      <c r="GJ8" s="73"/>
      <c r="GK8" s="159"/>
      <c r="GL8" s="155" t="s">
        <v>13</v>
      </c>
      <c r="GM8" s="73"/>
      <c r="GN8" s="156"/>
      <c r="GO8" s="72" t="s">
        <v>11</v>
      </c>
      <c r="GP8" s="159"/>
      <c r="GQ8" s="155" t="s">
        <v>12</v>
      </c>
      <c r="GR8" s="73"/>
      <c r="GS8" s="159"/>
      <c r="GT8" s="155" t="s">
        <v>13</v>
      </c>
      <c r="GU8" s="73"/>
      <c r="GV8" s="156"/>
    </row>
    <row r="9" spans="1:204" ht="15.75" customHeight="1" thickBot="1" x14ac:dyDescent="0.25">
      <c r="A9" s="163"/>
      <c r="B9" s="164"/>
      <c r="C9" s="164"/>
      <c r="D9" s="164"/>
      <c r="E9" s="10" t="s">
        <v>49</v>
      </c>
      <c r="F9" s="10" t="s">
        <v>50</v>
      </c>
      <c r="G9" s="10" t="s">
        <v>49</v>
      </c>
      <c r="H9" s="10" t="s">
        <v>50</v>
      </c>
      <c r="I9" s="10" t="s">
        <v>49</v>
      </c>
      <c r="J9" s="10" t="s">
        <v>50</v>
      </c>
      <c r="K9" s="10" t="s">
        <v>49</v>
      </c>
      <c r="L9" s="11" t="s">
        <v>50</v>
      </c>
      <c r="M9" s="76"/>
      <c r="N9" s="160"/>
      <c r="O9" s="157"/>
      <c r="P9" s="77"/>
      <c r="Q9" s="160"/>
      <c r="R9" s="157"/>
      <c r="S9" s="77"/>
      <c r="T9" s="158"/>
      <c r="U9" s="76"/>
      <c r="V9" s="160"/>
      <c r="W9" s="157"/>
      <c r="X9" s="77"/>
      <c r="Y9" s="160"/>
      <c r="Z9" s="157"/>
      <c r="AA9" s="77"/>
      <c r="AB9" s="158"/>
      <c r="AC9" s="76"/>
      <c r="AD9" s="160"/>
      <c r="AE9" s="157"/>
      <c r="AF9" s="77"/>
      <c r="AG9" s="160"/>
      <c r="AH9" s="157"/>
      <c r="AI9" s="77"/>
      <c r="AJ9" s="158"/>
      <c r="AK9" s="76"/>
      <c r="AL9" s="160"/>
      <c r="AM9" s="157"/>
      <c r="AN9" s="77"/>
      <c r="AO9" s="160"/>
      <c r="AP9" s="157"/>
      <c r="AQ9" s="77"/>
      <c r="AR9" s="158"/>
      <c r="AS9" s="76"/>
      <c r="AT9" s="160"/>
      <c r="AU9" s="157"/>
      <c r="AV9" s="77"/>
      <c r="AW9" s="160"/>
      <c r="AX9" s="157"/>
      <c r="AY9" s="77"/>
      <c r="AZ9" s="158"/>
      <c r="BA9" s="76"/>
      <c r="BB9" s="160"/>
      <c r="BC9" s="157"/>
      <c r="BD9" s="77"/>
      <c r="BE9" s="160"/>
      <c r="BF9" s="157"/>
      <c r="BG9" s="77"/>
      <c r="BH9" s="158"/>
      <c r="BI9" s="76"/>
      <c r="BJ9" s="160"/>
      <c r="BK9" s="157"/>
      <c r="BL9" s="77"/>
      <c r="BM9" s="160"/>
      <c r="BN9" s="157"/>
      <c r="BO9" s="77"/>
      <c r="BP9" s="158"/>
      <c r="BQ9" s="76"/>
      <c r="BR9" s="160"/>
      <c r="BS9" s="157"/>
      <c r="BT9" s="77"/>
      <c r="BU9" s="160"/>
      <c r="BV9" s="157"/>
      <c r="BW9" s="77"/>
      <c r="BX9" s="158"/>
      <c r="BY9" s="76"/>
      <c r="BZ9" s="160"/>
      <c r="CA9" s="157"/>
      <c r="CB9" s="77"/>
      <c r="CC9" s="160"/>
      <c r="CD9" s="157"/>
      <c r="CE9" s="77"/>
      <c r="CF9" s="158"/>
      <c r="CG9" s="76"/>
      <c r="CH9" s="160"/>
      <c r="CI9" s="157"/>
      <c r="CJ9" s="77"/>
      <c r="CK9" s="160"/>
      <c r="CL9" s="157"/>
      <c r="CM9" s="77"/>
      <c r="CN9" s="158"/>
      <c r="CO9" s="76"/>
      <c r="CP9" s="160"/>
      <c r="CQ9" s="157"/>
      <c r="CR9" s="77"/>
      <c r="CS9" s="160"/>
      <c r="CT9" s="157"/>
      <c r="CU9" s="77"/>
      <c r="CV9" s="158"/>
      <c r="CW9" s="76"/>
      <c r="CX9" s="160"/>
      <c r="CY9" s="157"/>
      <c r="CZ9" s="77"/>
      <c r="DA9" s="160"/>
      <c r="DB9" s="157"/>
      <c r="DC9" s="77"/>
      <c r="DD9" s="158"/>
      <c r="DE9" s="76"/>
      <c r="DF9" s="160"/>
      <c r="DG9" s="157"/>
      <c r="DH9" s="77"/>
      <c r="DI9" s="160"/>
      <c r="DJ9" s="157"/>
      <c r="DK9" s="77"/>
      <c r="DL9" s="158"/>
      <c r="DM9" s="76"/>
      <c r="DN9" s="160"/>
      <c r="DO9" s="157"/>
      <c r="DP9" s="77"/>
      <c r="DQ9" s="160"/>
      <c r="DR9" s="157"/>
      <c r="DS9" s="77"/>
      <c r="DT9" s="158"/>
      <c r="DU9" s="76"/>
      <c r="DV9" s="160"/>
      <c r="DW9" s="157"/>
      <c r="DX9" s="77"/>
      <c r="DY9" s="160"/>
      <c r="DZ9" s="157"/>
      <c r="EA9" s="77"/>
      <c r="EB9" s="158"/>
      <c r="EC9" s="76"/>
      <c r="ED9" s="160"/>
      <c r="EE9" s="157"/>
      <c r="EF9" s="77"/>
      <c r="EG9" s="160"/>
      <c r="EH9" s="157"/>
      <c r="EI9" s="77"/>
      <c r="EJ9" s="158"/>
      <c r="EK9" s="76"/>
      <c r="EL9" s="160"/>
      <c r="EM9" s="157"/>
      <c r="EN9" s="77"/>
      <c r="EO9" s="160"/>
      <c r="EP9" s="157"/>
      <c r="EQ9" s="77"/>
      <c r="ER9" s="158"/>
      <c r="ES9" s="76"/>
      <c r="ET9" s="160"/>
      <c r="EU9" s="157"/>
      <c r="EV9" s="77"/>
      <c r="EW9" s="160"/>
      <c r="EX9" s="157"/>
      <c r="EY9" s="77"/>
      <c r="EZ9" s="158"/>
      <c r="FA9" s="76"/>
      <c r="FB9" s="160"/>
      <c r="FC9" s="157"/>
      <c r="FD9" s="77"/>
      <c r="FE9" s="160"/>
      <c r="FF9" s="157"/>
      <c r="FG9" s="77"/>
      <c r="FH9" s="158"/>
      <c r="FI9" s="76"/>
      <c r="FJ9" s="160"/>
      <c r="FK9" s="157"/>
      <c r="FL9" s="77"/>
      <c r="FM9" s="160"/>
      <c r="FN9" s="157"/>
      <c r="FO9" s="77"/>
      <c r="FP9" s="158"/>
      <c r="FQ9" s="76"/>
      <c r="FR9" s="160"/>
      <c r="FS9" s="157"/>
      <c r="FT9" s="77"/>
      <c r="FU9" s="160"/>
      <c r="FV9" s="157"/>
      <c r="FW9" s="77"/>
      <c r="FX9" s="158"/>
      <c r="FY9" s="76"/>
      <c r="FZ9" s="160"/>
      <c r="GA9" s="157"/>
      <c r="GB9" s="77"/>
      <c r="GC9" s="160"/>
      <c r="GD9" s="157"/>
      <c r="GE9" s="77"/>
      <c r="GF9" s="158"/>
      <c r="GG9" s="76"/>
      <c r="GH9" s="160"/>
      <c r="GI9" s="157"/>
      <c r="GJ9" s="77"/>
      <c r="GK9" s="160"/>
      <c r="GL9" s="157"/>
      <c r="GM9" s="77"/>
      <c r="GN9" s="158"/>
      <c r="GO9" s="76"/>
      <c r="GP9" s="160"/>
      <c r="GQ9" s="157"/>
      <c r="GR9" s="77"/>
      <c r="GS9" s="160"/>
      <c r="GT9" s="157"/>
      <c r="GU9" s="77"/>
      <c r="GV9" s="158"/>
    </row>
    <row r="10" spans="1:204" x14ac:dyDescent="0.2">
      <c r="A10" s="172" t="s">
        <v>167</v>
      </c>
      <c r="B10" s="173"/>
      <c r="C10" s="173"/>
      <c r="D10" s="173"/>
      <c r="E10" s="174"/>
      <c r="F10" s="174"/>
      <c r="G10" s="174"/>
      <c r="H10" s="174"/>
      <c r="I10" s="174"/>
      <c r="J10" s="174"/>
      <c r="K10" s="174"/>
      <c r="L10" s="175"/>
      <c r="M10" s="176"/>
      <c r="N10" s="177"/>
      <c r="O10" s="178"/>
      <c r="P10" s="178"/>
      <c r="Q10" s="178"/>
      <c r="R10" s="178"/>
      <c r="S10" s="178"/>
      <c r="T10" s="179"/>
      <c r="U10" s="176"/>
      <c r="V10" s="177"/>
      <c r="W10" s="178"/>
      <c r="X10" s="178"/>
      <c r="Y10" s="178"/>
      <c r="Z10" s="178"/>
      <c r="AA10" s="178"/>
      <c r="AB10" s="179"/>
      <c r="AC10" s="176"/>
      <c r="AD10" s="177"/>
      <c r="AE10" s="178"/>
      <c r="AF10" s="178"/>
      <c r="AG10" s="178"/>
      <c r="AH10" s="178"/>
      <c r="AI10" s="178"/>
      <c r="AJ10" s="179"/>
      <c r="AK10" s="176"/>
      <c r="AL10" s="177"/>
      <c r="AM10" s="178"/>
      <c r="AN10" s="178"/>
      <c r="AO10" s="178"/>
      <c r="AP10" s="178"/>
      <c r="AQ10" s="178"/>
      <c r="AR10" s="179"/>
      <c r="AS10" s="176"/>
      <c r="AT10" s="177"/>
      <c r="AU10" s="178"/>
      <c r="AV10" s="178"/>
      <c r="AW10" s="178"/>
      <c r="AX10" s="178"/>
      <c r="AY10" s="178"/>
      <c r="AZ10" s="179"/>
      <c r="BA10" s="176"/>
      <c r="BB10" s="177"/>
      <c r="BC10" s="178"/>
      <c r="BD10" s="178"/>
      <c r="BE10" s="178"/>
      <c r="BF10" s="178"/>
      <c r="BG10" s="178"/>
      <c r="BH10" s="179"/>
      <c r="BI10" s="176"/>
      <c r="BJ10" s="177"/>
      <c r="BK10" s="178"/>
      <c r="BL10" s="178"/>
      <c r="BM10" s="178"/>
      <c r="BN10" s="178"/>
      <c r="BO10" s="178"/>
      <c r="BP10" s="179"/>
      <c r="BQ10" s="176"/>
      <c r="BR10" s="177"/>
      <c r="BS10" s="178"/>
      <c r="BT10" s="178"/>
      <c r="BU10" s="178"/>
      <c r="BV10" s="178"/>
      <c r="BW10" s="178"/>
      <c r="BX10" s="179"/>
      <c r="BY10" s="176"/>
      <c r="BZ10" s="177"/>
      <c r="CA10" s="178"/>
      <c r="CB10" s="178"/>
      <c r="CC10" s="178"/>
      <c r="CD10" s="178"/>
      <c r="CE10" s="178"/>
      <c r="CF10" s="179"/>
      <c r="CG10" s="176"/>
      <c r="CH10" s="177"/>
      <c r="CI10" s="178"/>
      <c r="CJ10" s="178"/>
      <c r="CK10" s="178"/>
      <c r="CL10" s="178"/>
      <c r="CM10" s="178"/>
      <c r="CN10" s="179"/>
      <c r="CO10" s="176"/>
      <c r="CP10" s="177"/>
      <c r="CQ10" s="178"/>
      <c r="CR10" s="178"/>
      <c r="CS10" s="178"/>
      <c r="CT10" s="178"/>
      <c r="CU10" s="178"/>
      <c r="CV10" s="179"/>
      <c r="CW10" s="176"/>
      <c r="CX10" s="177"/>
      <c r="CY10" s="178"/>
      <c r="CZ10" s="178"/>
      <c r="DA10" s="178"/>
      <c r="DB10" s="178"/>
      <c r="DC10" s="178"/>
      <c r="DD10" s="179"/>
      <c r="DE10" s="176"/>
      <c r="DF10" s="177"/>
      <c r="DG10" s="178"/>
      <c r="DH10" s="178"/>
      <c r="DI10" s="178"/>
      <c r="DJ10" s="178"/>
      <c r="DK10" s="178"/>
      <c r="DL10" s="179"/>
      <c r="DM10" s="176"/>
      <c r="DN10" s="177"/>
      <c r="DO10" s="178"/>
      <c r="DP10" s="178"/>
      <c r="DQ10" s="178"/>
      <c r="DR10" s="178"/>
      <c r="DS10" s="178"/>
      <c r="DT10" s="179"/>
      <c r="DU10" s="176"/>
      <c r="DV10" s="177"/>
      <c r="DW10" s="178"/>
      <c r="DX10" s="178"/>
      <c r="DY10" s="178"/>
      <c r="DZ10" s="178"/>
      <c r="EA10" s="178"/>
      <c r="EB10" s="179"/>
      <c r="EC10" s="176"/>
      <c r="ED10" s="177"/>
      <c r="EE10" s="178"/>
      <c r="EF10" s="178"/>
      <c r="EG10" s="178"/>
      <c r="EH10" s="178"/>
      <c r="EI10" s="178"/>
      <c r="EJ10" s="179"/>
      <c r="EK10" s="176"/>
      <c r="EL10" s="177"/>
      <c r="EM10" s="178"/>
      <c r="EN10" s="178"/>
      <c r="EO10" s="178"/>
      <c r="EP10" s="178"/>
      <c r="EQ10" s="178"/>
      <c r="ER10" s="179"/>
      <c r="ES10" s="176"/>
      <c r="ET10" s="177"/>
      <c r="EU10" s="178"/>
      <c r="EV10" s="178"/>
      <c r="EW10" s="178"/>
      <c r="EX10" s="178"/>
      <c r="EY10" s="178"/>
      <c r="EZ10" s="179"/>
      <c r="FA10" s="176"/>
      <c r="FB10" s="177"/>
      <c r="FC10" s="178"/>
      <c r="FD10" s="178"/>
      <c r="FE10" s="178"/>
      <c r="FF10" s="178"/>
      <c r="FG10" s="178"/>
      <c r="FH10" s="179"/>
      <c r="FI10" s="176"/>
      <c r="FJ10" s="177"/>
      <c r="FK10" s="178"/>
      <c r="FL10" s="178"/>
      <c r="FM10" s="178"/>
      <c r="FN10" s="178"/>
      <c r="FO10" s="178"/>
      <c r="FP10" s="179"/>
      <c r="FQ10" s="176"/>
      <c r="FR10" s="177"/>
      <c r="FS10" s="178"/>
      <c r="FT10" s="178"/>
      <c r="FU10" s="178"/>
      <c r="FV10" s="178"/>
      <c r="FW10" s="178"/>
      <c r="FX10" s="179"/>
      <c r="FY10" s="176"/>
      <c r="FZ10" s="177"/>
      <c r="GA10" s="178"/>
      <c r="GB10" s="178"/>
      <c r="GC10" s="178"/>
      <c r="GD10" s="178"/>
      <c r="GE10" s="178"/>
      <c r="GF10" s="179"/>
      <c r="GG10" s="176"/>
      <c r="GH10" s="177"/>
      <c r="GI10" s="178"/>
      <c r="GJ10" s="178"/>
      <c r="GK10" s="178"/>
      <c r="GL10" s="178"/>
      <c r="GM10" s="178"/>
      <c r="GN10" s="179"/>
      <c r="GO10" s="176"/>
      <c r="GP10" s="177"/>
      <c r="GQ10" s="178"/>
      <c r="GR10" s="178"/>
      <c r="GS10" s="178"/>
      <c r="GT10" s="178"/>
      <c r="GU10" s="178"/>
      <c r="GV10" s="179"/>
    </row>
    <row r="11" spans="1:204" x14ac:dyDescent="0.2">
      <c r="A11" s="256" t="s">
        <v>168</v>
      </c>
      <c r="B11" s="257"/>
      <c r="C11" s="257"/>
      <c r="D11" s="257"/>
      <c r="E11" s="12"/>
      <c r="F11" s="12"/>
      <c r="G11" s="12">
        <v>49.1</v>
      </c>
      <c r="H11" s="12">
        <v>10</v>
      </c>
      <c r="I11" s="12"/>
      <c r="J11" s="12"/>
      <c r="K11" s="12"/>
      <c r="L11" s="13"/>
      <c r="M11" s="203">
        <f>(SQRT(POWER(O11,2)+POWER(R11,2))/(6.2*1.73))</f>
        <v>6.8981368132798648</v>
      </c>
      <c r="N11" s="204"/>
      <c r="O11" s="50">
        <v>73.44</v>
      </c>
      <c r="P11" s="50"/>
      <c r="Q11" s="50"/>
      <c r="R11" s="50">
        <v>9</v>
      </c>
      <c r="S11" s="50"/>
      <c r="T11" s="202"/>
      <c r="U11" s="240">
        <f>(SQRT(POWER(W11,2)+POWER(Z11,2))/(6.2*1.73))</f>
        <v>6.383458052815099</v>
      </c>
      <c r="V11" s="214"/>
      <c r="W11" s="50">
        <v>68</v>
      </c>
      <c r="X11" s="50"/>
      <c r="Y11" s="50"/>
      <c r="Z11" s="50">
        <v>8</v>
      </c>
      <c r="AA11" s="50"/>
      <c r="AB11" s="202"/>
      <c r="AC11" s="203">
        <f>(SQRT(POWER(AE11,2)+POWER(AH11,2))/(6.2*1.73))</f>
        <v>6.6613166801776051</v>
      </c>
      <c r="AD11" s="204"/>
      <c r="AE11" s="50">
        <v>71</v>
      </c>
      <c r="AF11" s="50"/>
      <c r="AG11" s="50"/>
      <c r="AH11" s="50">
        <v>8</v>
      </c>
      <c r="AI11" s="50"/>
      <c r="AJ11" s="202"/>
      <c r="AK11" s="203">
        <f>(SQRT(POWER(AM11,2)+POWER(AP11,2))/(6.2*1.73))</f>
        <v>7.424053347610835</v>
      </c>
      <c r="AL11" s="204"/>
      <c r="AM11" s="50">
        <v>79</v>
      </c>
      <c r="AN11" s="50"/>
      <c r="AO11" s="50"/>
      <c r="AP11" s="50">
        <v>10</v>
      </c>
      <c r="AQ11" s="50"/>
      <c r="AR11" s="202"/>
      <c r="AS11" s="203">
        <f>(SQRT(POWER(AU11,2)+POWER(AX11,2))/(6.2*1.73))</f>
        <v>8.8604172071726435</v>
      </c>
      <c r="AT11" s="204"/>
      <c r="AU11" s="50">
        <v>94</v>
      </c>
      <c r="AV11" s="50"/>
      <c r="AW11" s="50"/>
      <c r="AX11" s="50">
        <v>14</v>
      </c>
      <c r="AY11" s="50"/>
      <c r="AZ11" s="202"/>
      <c r="BA11" s="203">
        <f>(SQRT(POWER(BC11,2)+POWER(BF11,2))/(6.2*1.73))</f>
        <v>10.316297739043858</v>
      </c>
      <c r="BB11" s="204"/>
      <c r="BC11" s="50">
        <v>110</v>
      </c>
      <c r="BD11" s="50"/>
      <c r="BE11" s="50"/>
      <c r="BF11" s="50">
        <v>12</v>
      </c>
      <c r="BG11" s="50"/>
      <c r="BH11" s="202"/>
      <c r="BI11" s="203">
        <f>(SQRT(POWER(BK11,2)+POWER(BN11,2))/(6.2*1.73))</f>
        <v>12.685638670329787</v>
      </c>
      <c r="BJ11" s="204"/>
      <c r="BK11" s="50">
        <v>135</v>
      </c>
      <c r="BL11" s="50"/>
      <c r="BM11" s="50"/>
      <c r="BN11" s="50">
        <v>17</v>
      </c>
      <c r="BO11" s="50"/>
      <c r="BP11" s="202"/>
      <c r="BQ11" s="203">
        <f>(SQRT(POWER(BS11,2)+POWER(BV11,2))/(6.2*1.73))</f>
        <v>15.268331975337885</v>
      </c>
      <c r="BR11" s="204"/>
      <c r="BS11" s="50">
        <v>162</v>
      </c>
      <c r="BT11" s="50"/>
      <c r="BU11" s="50"/>
      <c r="BV11" s="50">
        <v>24</v>
      </c>
      <c r="BW11" s="50"/>
      <c r="BX11" s="202"/>
      <c r="BY11" s="203">
        <f>(SQRT(POWER(CA11,2)+POWER(CD11,2))/(6.2*1.73))</f>
        <v>15.28227319202035</v>
      </c>
      <c r="BZ11" s="204"/>
      <c r="CA11" s="50">
        <v>162</v>
      </c>
      <c r="CB11" s="50"/>
      <c r="CC11" s="50"/>
      <c r="CD11" s="50">
        <v>25</v>
      </c>
      <c r="CE11" s="50"/>
      <c r="CF11" s="202"/>
      <c r="CG11" s="203">
        <f>(SQRT(POWER(CI11,2)+POWER(CL11,2))/(6.2*1.73))</f>
        <v>15.430852966379696</v>
      </c>
      <c r="CH11" s="204"/>
      <c r="CI11" s="50">
        <v>165</v>
      </c>
      <c r="CJ11" s="50"/>
      <c r="CK11" s="50"/>
      <c r="CL11" s="50">
        <v>13</v>
      </c>
      <c r="CM11" s="50"/>
      <c r="CN11" s="202"/>
      <c r="CO11" s="203">
        <f>(SQRT(POWER(CQ11,2)+POWER(CT11,2))/(6.2*1.73))</f>
        <v>15.588334744379537</v>
      </c>
      <c r="CP11" s="204"/>
      <c r="CQ11" s="50">
        <v>166</v>
      </c>
      <c r="CR11" s="50"/>
      <c r="CS11" s="50"/>
      <c r="CT11" s="50">
        <v>20</v>
      </c>
      <c r="CU11" s="50"/>
      <c r="CV11" s="202"/>
      <c r="CW11" s="203">
        <f>(SQRT(POWER(CY11,2)+POWER(DB11,2))/(6.2*1.73))</f>
        <v>14.688014613692319</v>
      </c>
      <c r="CX11" s="204"/>
      <c r="CY11" s="50">
        <v>156</v>
      </c>
      <c r="CZ11" s="50"/>
      <c r="DA11" s="50"/>
      <c r="DB11" s="50">
        <v>22</v>
      </c>
      <c r="DC11" s="50"/>
      <c r="DD11" s="202"/>
      <c r="DE11" s="203">
        <f>(SQRT(POWER(DG11,2)+POWER(DJ11,2))/(6.2*1.73))</f>
        <v>14.332489584991801</v>
      </c>
      <c r="DF11" s="204"/>
      <c r="DG11" s="50">
        <v>152</v>
      </c>
      <c r="DH11" s="50"/>
      <c r="DI11" s="50"/>
      <c r="DJ11" s="50">
        <v>23</v>
      </c>
      <c r="DK11" s="50"/>
      <c r="DL11" s="202"/>
      <c r="DM11" s="203">
        <f>(SQRT(POWER(DO11,2)+POWER(DR11,2))/(6.2*1.73))</f>
        <v>13.193149075223666</v>
      </c>
      <c r="DN11" s="204"/>
      <c r="DO11" s="50">
        <v>141</v>
      </c>
      <c r="DP11" s="50"/>
      <c r="DQ11" s="50"/>
      <c r="DR11" s="50">
        <v>12</v>
      </c>
      <c r="DS11" s="50"/>
      <c r="DT11" s="202"/>
      <c r="DU11" s="203">
        <f>(SQRT(POWER(DW11,2)+POWER(DZ11,2))/(6.2*1.73))</f>
        <v>13.193149075223666</v>
      </c>
      <c r="DV11" s="204"/>
      <c r="DW11" s="50">
        <v>141</v>
      </c>
      <c r="DX11" s="50"/>
      <c r="DY11" s="50"/>
      <c r="DZ11" s="50">
        <v>12</v>
      </c>
      <c r="EA11" s="50"/>
      <c r="EB11" s="202"/>
      <c r="EC11" s="203">
        <f>(SQRT(POWER(EE11,2)+POWER(EH11,2))/(6.2*1.73))</f>
        <v>12.794459991062215</v>
      </c>
      <c r="ED11" s="204"/>
      <c r="EE11" s="50">
        <v>137</v>
      </c>
      <c r="EF11" s="50"/>
      <c r="EG11" s="50"/>
      <c r="EH11" s="50">
        <v>8</v>
      </c>
      <c r="EI11" s="50"/>
      <c r="EJ11" s="202"/>
      <c r="EK11" s="203">
        <f>(SQRT(POWER(EM11,2)+POWER(EP11,2))/(6.2*1.73))</f>
        <v>12.260446833346617</v>
      </c>
      <c r="EL11" s="204"/>
      <c r="EM11" s="50">
        <v>131</v>
      </c>
      <c r="EN11" s="50"/>
      <c r="EO11" s="50"/>
      <c r="EP11" s="50">
        <v>11.52</v>
      </c>
      <c r="EQ11" s="50"/>
      <c r="ER11" s="202"/>
      <c r="ES11" s="203">
        <f>(SQRT(POWER(EU11,2)+POWER(EX11,2))/(6.2*1.73))</f>
        <v>11.634143195828077</v>
      </c>
      <c r="ET11" s="204"/>
      <c r="EU11" s="50">
        <v>124</v>
      </c>
      <c r="EV11" s="50"/>
      <c r="EW11" s="50"/>
      <c r="EX11" s="50">
        <v>14</v>
      </c>
      <c r="EY11" s="50"/>
      <c r="EZ11" s="202"/>
      <c r="FA11" s="203">
        <f>(SQRT(POWER(FC11,2)+POWER(FF11,2))/(6.2*1.73))</f>
        <v>10.48345537711773</v>
      </c>
      <c r="FB11" s="204"/>
      <c r="FC11" s="50">
        <v>112</v>
      </c>
      <c r="FD11" s="50"/>
      <c r="FE11" s="50"/>
      <c r="FF11" s="50">
        <v>10</v>
      </c>
      <c r="FG11" s="50"/>
      <c r="FH11" s="202"/>
      <c r="FI11" s="203">
        <f>(SQRT(POWER(FK11,2)+POWER(FN11,2))/(6.2*1.73))</f>
        <v>10.893322147289599</v>
      </c>
      <c r="FJ11" s="204"/>
      <c r="FK11" s="50">
        <v>116</v>
      </c>
      <c r="FL11" s="50"/>
      <c r="FM11" s="50"/>
      <c r="FN11" s="50">
        <v>14</v>
      </c>
      <c r="FO11" s="50"/>
      <c r="FP11" s="202"/>
      <c r="FQ11" s="203">
        <f>(SQRT(POWER(FS11,2)+POWER(FV11,2))/(6.2*1.73))</f>
        <v>10.893322147289599</v>
      </c>
      <c r="FR11" s="204"/>
      <c r="FS11" s="50">
        <v>116</v>
      </c>
      <c r="FT11" s="50"/>
      <c r="FU11" s="50"/>
      <c r="FV11" s="50">
        <v>14</v>
      </c>
      <c r="FW11" s="50"/>
      <c r="FX11" s="202"/>
      <c r="FY11" s="203">
        <f>(SQRT(POWER(GA11,2)+POWER(GD11,2))/(6.2*1.73))</f>
        <v>8.5065670291323219</v>
      </c>
      <c r="FZ11" s="204"/>
      <c r="GA11" s="50">
        <v>90</v>
      </c>
      <c r="GB11" s="50"/>
      <c r="GC11" s="50"/>
      <c r="GD11" s="50">
        <v>15</v>
      </c>
      <c r="GE11" s="50"/>
      <c r="GF11" s="202"/>
      <c r="GG11" s="203">
        <f>(SQRT(POWER(GI11,2)+POWER(GL11,2))/(6.2*1.73))</f>
        <v>7.7134547051549704</v>
      </c>
      <c r="GH11" s="204"/>
      <c r="GI11" s="50">
        <v>82</v>
      </c>
      <c r="GJ11" s="50"/>
      <c r="GK11" s="50"/>
      <c r="GL11" s="50">
        <v>11</v>
      </c>
      <c r="GM11" s="50"/>
      <c r="GN11" s="202"/>
      <c r="GO11" s="203">
        <f>(SQRT(POWER(GQ11,2)+POWER(GT11,2))/(6.2*1.73))</f>
        <v>7.2517010936528274</v>
      </c>
      <c r="GP11" s="204"/>
      <c r="GQ11" s="50">
        <v>77</v>
      </c>
      <c r="GR11" s="50"/>
      <c r="GS11" s="50"/>
      <c r="GT11" s="50">
        <v>11</v>
      </c>
      <c r="GU11" s="50"/>
      <c r="GV11" s="202"/>
    </row>
    <row r="12" spans="1:204" x14ac:dyDescent="0.2">
      <c r="A12" s="256" t="s">
        <v>169</v>
      </c>
      <c r="B12" s="257"/>
      <c r="C12" s="257"/>
      <c r="D12" s="257"/>
      <c r="E12" s="12"/>
      <c r="F12" s="12"/>
      <c r="G12" s="12">
        <v>49.1</v>
      </c>
      <c r="H12" s="12">
        <v>10</v>
      </c>
      <c r="I12" s="12"/>
      <c r="J12" s="12"/>
      <c r="K12" s="12"/>
      <c r="L12" s="13"/>
      <c r="M12" s="203">
        <f t="shared" ref="M12:M22" si="0">(SQRT(POWER(O12,2)+POWER(R12,2))/(6.2*1.73))</f>
        <v>103.86896739650318</v>
      </c>
      <c r="N12" s="204"/>
      <c r="O12" s="50">
        <v>1033.92</v>
      </c>
      <c r="P12" s="50"/>
      <c r="Q12" s="50"/>
      <c r="R12" s="50">
        <v>415</v>
      </c>
      <c r="S12" s="50"/>
      <c r="T12" s="202"/>
      <c r="U12" s="240">
        <f t="shared" ref="U12:U22" si="1">(SQRT(POWER(W12,2)+POWER(Z12,2))/(6.2*1.73))</f>
        <v>101.2426902192072</v>
      </c>
      <c r="V12" s="214"/>
      <c r="W12" s="50">
        <v>1001</v>
      </c>
      <c r="X12" s="50"/>
      <c r="Y12" s="50"/>
      <c r="Z12" s="50">
        <v>421</v>
      </c>
      <c r="AA12" s="50"/>
      <c r="AB12" s="202"/>
      <c r="AC12" s="203">
        <f t="shared" ref="AC12:AC22" si="2">(SQRT(POWER(AE12,2)+POWER(AH12,2))/(6.2*1.73))</f>
        <v>100.88490521713977</v>
      </c>
      <c r="AD12" s="204"/>
      <c r="AE12" s="50">
        <v>1001</v>
      </c>
      <c r="AF12" s="50"/>
      <c r="AG12" s="50"/>
      <c r="AH12" s="50">
        <v>411</v>
      </c>
      <c r="AI12" s="50"/>
      <c r="AJ12" s="202"/>
      <c r="AK12" s="203">
        <f t="shared" ref="AK12:AK22" si="3">(SQRT(POWER(AM12,2)+POWER(AP12,2))/(6.2*1.73))</f>
        <v>114.15156105383396</v>
      </c>
      <c r="AL12" s="204"/>
      <c r="AM12" s="50">
        <v>1149</v>
      </c>
      <c r="AN12" s="50"/>
      <c r="AO12" s="50"/>
      <c r="AP12" s="50">
        <v>423</v>
      </c>
      <c r="AQ12" s="50"/>
      <c r="AR12" s="202"/>
      <c r="AS12" s="203">
        <f t="shared" ref="AS12:AS22" si="4">(SQRT(POWER(AU12,2)+POWER(AX12,2))/(6.2*1.73))</f>
        <v>140.38060954479738</v>
      </c>
      <c r="AT12" s="204"/>
      <c r="AU12" s="50">
        <v>1440</v>
      </c>
      <c r="AV12" s="50"/>
      <c r="AW12" s="50"/>
      <c r="AX12" s="50">
        <v>440</v>
      </c>
      <c r="AY12" s="50"/>
      <c r="AZ12" s="202"/>
      <c r="BA12" s="203">
        <f t="shared" ref="BA12:BA22" si="5">(SQRT(POWER(BC12,2)+POWER(BF12,2))/(6.2*1.73))</f>
        <v>152.04306425745557</v>
      </c>
      <c r="BB12" s="204"/>
      <c r="BC12" s="50">
        <v>1575</v>
      </c>
      <c r="BD12" s="50"/>
      <c r="BE12" s="50"/>
      <c r="BF12" s="50">
        <v>423</v>
      </c>
      <c r="BG12" s="50"/>
      <c r="BH12" s="202"/>
      <c r="BI12" s="203">
        <f t="shared" ref="BI12:BI22" si="6">(SQRT(POWER(BK12,2)+POWER(BN12,2))/(6.2*1.73))</f>
        <v>157.81300367565396</v>
      </c>
      <c r="BJ12" s="204"/>
      <c r="BK12" s="50">
        <v>1629</v>
      </c>
      <c r="BL12" s="50"/>
      <c r="BM12" s="50"/>
      <c r="BN12" s="50">
        <v>460</v>
      </c>
      <c r="BO12" s="50"/>
      <c r="BP12" s="202"/>
      <c r="BQ12" s="203">
        <f t="shared" ref="BQ12:BQ22" si="7">(SQRT(POWER(BS12,2)+POWER(BV12,2))/(6.2*1.73))</f>
        <v>162.93717652246639</v>
      </c>
      <c r="BR12" s="204"/>
      <c r="BS12" s="50">
        <v>1683</v>
      </c>
      <c r="BT12" s="50"/>
      <c r="BU12" s="50"/>
      <c r="BV12" s="50">
        <v>471</v>
      </c>
      <c r="BW12" s="50"/>
      <c r="BX12" s="202"/>
      <c r="BY12" s="203">
        <f t="shared" ref="BY12:BY22" si="8">(SQRT(POWER(CA12,2)+POWER(CD12,2))/(6.2*1.73))</f>
        <v>158.01250937378313</v>
      </c>
      <c r="BZ12" s="204"/>
      <c r="CA12" s="50">
        <v>1637</v>
      </c>
      <c r="CB12" s="50"/>
      <c r="CC12" s="50"/>
      <c r="CD12" s="50">
        <v>439</v>
      </c>
      <c r="CE12" s="50"/>
      <c r="CF12" s="202"/>
      <c r="CG12" s="203">
        <f>(SQRT(POWER(CI12,2)+POWER(CL12,2))/(6.2*1.73))</f>
        <v>159.37018223927402</v>
      </c>
      <c r="CH12" s="204"/>
      <c r="CI12" s="50">
        <v>1660</v>
      </c>
      <c r="CJ12" s="50"/>
      <c r="CK12" s="50"/>
      <c r="CL12" s="50">
        <v>408</v>
      </c>
      <c r="CM12" s="50"/>
      <c r="CN12" s="202"/>
      <c r="CO12" s="203">
        <f t="shared" ref="CO12:CO22" si="9">(SQRT(POWER(CQ12,2)+POWER(CT12,2))/(6.2*1.73))</f>
        <v>157.24832065546872</v>
      </c>
      <c r="CP12" s="204"/>
      <c r="CQ12" s="50">
        <v>1633</v>
      </c>
      <c r="CR12" s="50"/>
      <c r="CS12" s="50"/>
      <c r="CT12" s="50">
        <v>422</v>
      </c>
      <c r="CU12" s="50"/>
      <c r="CV12" s="202"/>
      <c r="CW12" s="203">
        <f>(SQRT(POWER(CY12,2)+POWER(DB12,2))/(6.2*1.73))</f>
        <v>149.53991114132307</v>
      </c>
      <c r="CX12" s="204"/>
      <c r="CY12" s="50">
        <v>1548</v>
      </c>
      <c r="CZ12" s="50"/>
      <c r="DA12" s="50"/>
      <c r="DB12" s="50">
        <v>420</v>
      </c>
      <c r="DC12" s="50"/>
      <c r="DD12" s="202"/>
      <c r="DE12" s="203">
        <f t="shared" ref="DE12:DE22" si="10">(SQRT(POWER(DG12,2)+POWER(DJ12,2))/(6.2*1.73))</f>
        <v>143.6991091693105</v>
      </c>
      <c r="DF12" s="204"/>
      <c r="DG12" s="50">
        <v>1496</v>
      </c>
      <c r="DH12" s="50"/>
      <c r="DI12" s="50"/>
      <c r="DJ12" s="50">
        <v>371</v>
      </c>
      <c r="DK12" s="50"/>
      <c r="DL12" s="202"/>
      <c r="DM12" s="203">
        <f t="shared" ref="DM12:DM22" si="11">(SQRT(POWER(DO12,2)+POWER(DR12,2))/(6.2*1.73))</f>
        <v>123.87801092475078</v>
      </c>
      <c r="DN12" s="204"/>
      <c r="DO12" s="50">
        <v>1293</v>
      </c>
      <c r="DP12" s="50"/>
      <c r="DQ12" s="50"/>
      <c r="DR12" s="50">
        <v>306</v>
      </c>
      <c r="DS12" s="50"/>
      <c r="DT12" s="202"/>
      <c r="DU12" s="203">
        <f t="shared" ref="DU12:DU22" si="12">(SQRT(POWER(DW12,2)+POWER(DZ12,2))/(6.2*1.73))</f>
        <v>125.08947698655199</v>
      </c>
      <c r="DV12" s="204"/>
      <c r="DW12" s="50">
        <v>1301</v>
      </c>
      <c r="DX12" s="50"/>
      <c r="DY12" s="50"/>
      <c r="DZ12" s="50">
        <v>328</v>
      </c>
      <c r="EA12" s="50"/>
      <c r="EB12" s="202"/>
      <c r="EC12" s="203">
        <f t="shared" ref="EC12:EC22" si="13">(SQRT(POWER(EE12,2)+POWER(EH12,2))/(6.2*1.73))</f>
        <v>127.78029215748363</v>
      </c>
      <c r="ED12" s="204"/>
      <c r="EE12" s="50">
        <v>1329</v>
      </c>
      <c r="EF12" s="50"/>
      <c r="EG12" s="50"/>
      <c r="EH12" s="50">
        <v>335</v>
      </c>
      <c r="EI12" s="50"/>
      <c r="EJ12" s="202"/>
      <c r="EK12" s="203">
        <f t="shared" ref="EK12:EK22" si="14">(SQRT(POWER(EM12,2)+POWER(EP12,2))/(6.2*1.73))</f>
        <v>120.39044043855547</v>
      </c>
      <c r="EL12" s="204"/>
      <c r="EM12" s="50">
        <v>1250</v>
      </c>
      <c r="EN12" s="50"/>
      <c r="EO12" s="50"/>
      <c r="EP12" s="50">
        <v>324</v>
      </c>
      <c r="EQ12" s="50"/>
      <c r="ER12" s="202"/>
      <c r="ES12" s="203">
        <f t="shared" ref="ES12:ES22" si="15">(SQRT(POWER(EU12,2)+POWER(EX12,2))/(6.2*1.73))</f>
        <v>121.57177986876852</v>
      </c>
      <c r="ET12" s="204"/>
      <c r="EU12" s="50">
        <v>1269</v>
      </c>
      <c r="EV12" s="50"/>
      <c r="EW12" s="50"/>
      <c r="EX12" s="50">
        <v>300</v>
      </c>
      <c r="EY12" s="50"/>
      <c r="EZ12" s="202"/>
      <c r="FA12" s="203">
        <f t="shared" ref="FA12:FA22" si="16">(SQRT(POWER(FC12,2)+POWER(FF12,2))/(6.2*1.73))</f>
        <v>124.91128960576515</v>
      </c>
      <c r="FB12" s="204"/>
      <c r="FC12" s="50">
        <v>1302</v>
      </c>
      <c r="FD12" s="50"/>
      <c r="FE12" s="50"/>
      <c r="FF12" s="50">
        <v>316</v>
      </c>
      <c r="FG12" s="50"/>
      <c r="FH12" s="202"/>
      <c r="FI12" s="203">
        <f t="shared" ref="FI12:FI22" si="17">(SQRT(POWER(FK12,2)+POWER(FN12,2))/(6.2*1.73))</f>
        <v>124.68231531724602</v>
      </c>
      <c r="FJ12" s="204"/>
      <c r="FK12" s="50">
        <v>1297</v>
      </c>
      <c r="FL12" s="50"/>
      <c r="FM12" s="50"/>
      <c r="FN12" s="50">
        <v>326</v>
      </c>
      <c r="FO12" s="50"/>
      <c r="FP12" s="202"/>
      <c r="FQ12" s="203">
        <f t="shared" ref="FQ12:FQ22" si="18">(SQRT(POWER(FS12,2)+POWER(FV12,2))/(6.2*1.73))</f>
        <v>112.50283723272004</v>
      </c>
      <c r="FR12" s="204"/>
      <c r="FS12" s="50">
        <v>1167</v>
      </c>
      <c r="FT12" s="50"/>
      <c r="FU12" s="50"/>
      <c r="FV12" s="50">
        <v>307</v>
      </c>
      <c r="FW12" s="50"/>
      <c r="FX12" s="202"/>
      <c r="FY12" s="203">
        <f t="shared" ref="FY12:FY22" si="19">(SQRT(POWER(GA12,2)+POWER(GD12,2))/(6.2*1.73))</f>
        <v>122.94708652732213</v>
      </c>
      <c r="FZ12" s="204"/>
      <c r="GA12" s="50">
        <v>1247</v>
      </c>
      <c r="GB12" s="50"/>
      <c r="GC12" s="50"/>
      <c r="GD12" s="50">
        <v>429</v>
      </c>
      <c r="GE12" s="50"/>
      <c r="GF12" s="202"/>
      <c r="GG12" s="203">
        <f t="shared" ref="GG12:GG22" si="20">(SQRT(POWER(GI12,2)+POWER(GL12,2))/(6.2*1.73))</f>
        <v>113.21136967228637</v>
      </c>
      <c r="GH12" s="204"/>
      <c r="GI12" s="50">
        <v>1136</v>
      </c>
      <c r="GJ12" s="50"/>
      <c r="GK12" s="50"/>
      <c r="GL12" s="50">
        <v>429</v>
      </c>
      <c r="GM12" s="50"/>
      <c r="GN12" s="202"/>
      <c r="GO12" s="203">
        <f t="shared" ref="GO12:GO22" si="21">(SQRT(POWER(GQ12,2)+POWER(GT12,2))/(6.2*1.73))</f>
        <v>107.19170530271954</v>
      </c>
      <c r="GP12" s="204"/>
      <c r="GQ12" s="50">
        <v>1073</v>
      </c>
      <c r="GR12" s="50"/>
      <c r="GS12" s="50"/>
      <c r="GT12" s="50">
        <v>413</v>
      </c>
      <c r="GU12" s="50"/>
      <c r="GV12" s="202"/>
    </row>
    <row r="13" spans="1:204" x14ac:dyDescent="0.2">
      <c r="A13" s="256" t="s">
        <v>170</v>
      </c>
      <c r="B13" s="257"/>
      <c r="C13" s="257"/>
      <c r="D13" s="257"/>
      <c r="E13" s="12"/>
      <c r="F13" s="12"/>
      <c r="G13" s="12">
        <v>49.1</v>
      </c>
      <c r="H13" s="12">
        <v>10</v>
      </c>
      <c r="I13" s="12"/>
      <c r="J13" s="12"/>
      <c r="K13" s="12"/>
      <c r="L13" s="13"/>
      <c r="M13" s="203">
        <f t="shared" si="0"/>
        <v>11.299861104699374</v>
      </c>
      <c r="N13" s="204"/>
      <c r="O13" s="50">
        <v>109</v>
      </c>
      <c r="P13" s="50"/>
      <c r="Q13" s="50"/>
      <c r="R13" s="50">
        <v>53</v>
      </c>
      <c r="S13" s="50"/>
      <c r="T13" s="202"/>
      <c r="U13" s="240">
        <f t="shared" si="1"/>
        <v>10.77780795571018</v>
      </c>
      <c r="V13" s="214"/>
      <c r="W13" s="50">
        <v>100</v>
      </c>
      <c r="X13" s="50"/>
      <c r="Y13" s="50"/>
      <c r="Z13" s="50">
        <v>58</v>
      </c>
      <c r="AA13" s="50"/>
      <c r="AB13" s="202"/>
      <c r="AC13" s="203">
        <f t="shared" si="2"/>
        <v>11.336340234674918</v>
      </c>
      <c r="AD13" s="204"/>
      <c r="AE13" s="50">
        <v>104</v>
      </c>
      <c r="AF13" s="50"/>
      <c r="AG13" s="50"/>
      <c r="AH13" s="50">
        <v>63</v>
      </c>
      <c r="AI13" s="50"/>
      <c r="AJ13" s="202"/>
      <c r="AK13" s="203">
        <f t="shared" si="3"/>
        <v>13.052729012028589</v>
      </c>
      <c r="AL13" s="204"/>
      <c r="AM13" s="50">
        <v>124</v>
      </c>
      <c r="AN13" s="50"/>
      <c r="AO13" s="50"/>
      <c r="AP13" s="50">
        <v>65</v>
      </c>
      <c r="AQ13" s="50"/>
      <c r="AR13" s="202"/>
      <c r="AS13" s="203">
        <f t="shared" si="4"/>
        <v>14.762685158066622</v>
      </c>
      <c r="AT13" s="204"/>
      <c r="AU13" s="50">
        <v>143</v>
      </c>
      <c r="AV13" s="50"/>
      <c r="AW13" s="50"/>
      <c r="AX13" s="50">
        <v>68</v>
      </c>
      <c r="AY13" s="50"/>
      <c r="AZ13" s="202"/>
      <c r="BA13" s="203">
        <f t="shared" si="5"/>
        <v>19.012120590435561</v>
      </c>
      <c r="BB13" s="204"/>
      <c r="BC13" s="50">
        <v>188</v>
      </c>
      <c r="BD13" s="50"/>
      <c r="BE13" s="50"/>
      <c r="BF13" s="50">
        <v>79</v>
      </c>
      <c r="BG13" s="50"/>
      <c r="BH13" s="202"/>
      <c r="BI13" s="203">
        <f t="shared" si="6"/>
        <v>22.022354036312045</v>
      </c>
      <c r="BJ13" s="204"/>
      <c r="BK13" s="50">
        <v>220</v>
      </c>
      <c r="BL13" s="50"/>
      <c r="BM13" s="50"/>
      <c r="BN13" s="50">
        <v>86</v>
      </c>
      <c r="BO13" s="50"/>
      <c r="BP13" s="202"/>
      <c r="BQ13" s="203">
        <f t="shared" si="7"/>
        <v>27.249418760292862</v>
      </c>
      <c r="BR13" s="204"/>
      <c r="BS13" s="50">
        <v>275</v>
      </c>
      <c r="BT13" s="50"/>
      <c r="BU13" s="50"/>
      <c r="BV13" s="50">
        <v>99</v>
      </c>
      <c r="BW13" s="50"/>
      <c r="BX13" s="202"/>
      <c r="BY13" s="203">
        <f t="shared" si="8"/>
        <v>26.112282828204847</v>
      </c>
      <c r="BZ13" s="204"/>
      <c r="CA13" s="50">
        <v>262</v>
      </c>
      <c r="CB13" s="50"/>
      <c r="CC13" s="50"/>
      <c r="CD13" s="50">
        <v>99</v>
      </c>
      <c r="CE13" s="50"/>
      <c r="CF13" s="202"/>
      <c r="CG13" s="203">
        <f t="shared" ref="CG13:CG22" si="22">(SQRT(POWER(CI13,2)+POWER(CL13,2))/(6.2*1.73))</f>
        <v>27.292121585815352</v>
      </c>
      <c r="CH13" s="204"/>
      <c r="CI13" s="50">
        <v>276</v>
      </c>
      <c r="CJ13" s="50"/>
      <c r="CK13" s="50"/>
      <c r="CL13" s="50">
        <v>97.56</v>
      </c>
      <c r="CM13" s="50"/>
      <c r="CN13" s="202"/>
      <c r="CO13" s="203">
        <f t="shared" si="9"/>
        <v>23.287143515231616</v>
      </c>
      <c r="CP13" s="204"/>
      <c r="CQ13" s="50">
        <v>233</v>
      </c>
      <c r="CR13" s="50"/>
      <c r="CS13" s="50"/>
      <c r="CT13" s="50">
        <v>90</v>
      </c>
      <c r="CU13" s="50"/>
      <c r="CV13" s="202"/>
      <c r="CW13" s="203">
        <f t="shared" ref="CW13:CW22" si="23">(SQRT(POWER(CY13,2)+POWER(DB13,2))/(6.2*1.73))</f>
        <v>23.809810232994046</v>
      </c>
      <c r="CX13" s="204"/>
      <c r="CY13" s="50">
        <v>239</v>
      </c>
      <c r="CZ13" s="50"/>
      <c r="DA13" s="50"/>
      <c r="DB13" s="50">
        <v>90</v>
      </c>
      <c r="DC13" s="50"/>
      <c r="DD13" s="202"/>
      <c r="DE13" s="203">
        <f t="shared" si="10"/>
        <v>23.30785008390826</v>
      </c>
      <c r="DF13" s="204"/>
      <c r="DG13" s="50">
        <v>234</v>
      </c>
      <c r="DH13" s="50"/>
      <c r="DI13" s="50"/>
      <c r="DJ13" s="50">
        <v>88</v>
      </c>
      <c r="DK13" s="50"/>
      <c r="DL13" s="202"/>
      <c r="DM13" s="203">
        <f t="shared" si="11"/>
        <v>21.727917387085412</v>
      </c>
      <c r="DN13" s="204"/>
      <c r="DO13" s="50">
        <v>217</v>
      </c>
      <c r="DP13" s="50"/>
      <c r="DQ13" s="50"/>
      <c r="DR13" s="50">
        <v>85</v>
      </c>
      <c r="DS13" s="50"/>
      <c r="DT13" s="202"/>
      <c r="DU13" s="203">
        <f t="shared" si="12"/>
        <v>20.310113376429701</v>
      </c>
      <c r="DV13" s="204"/>
      <c r="DW13" s="50">
        <v>201</v>
      </c>
      <c r="DX13" s="50"/>
      <c r="DY13" s="50"/>
      <c r="DZ13" s="50">
        <v>84</v>
      </c>
      <c r="EA13" s="50"/>
      <c r="EB13" s="202"/>
      <c r="EC13" s="203">
        <f t="shared" si="13"/>
        <v>20.640177120042193</v>
      </c>
      <c r="ED13" s="204"/>
      <c r="EE13" s="50">
        <v>204</v>
      </c>
      <c r="EF13" s="50"/>
      <c r="EG13" s="50"/>
      <c r="EH13" s="50">
        <v>86</v>
      </c>
      <c r="EI13" s="50"/>
      <c r="EJ13" s="202"/>
      <c r="EK13" s="203">
        <f t="shared" si="14"/>
        <v>19.453218161783408</v>
      </c>
      <c r="EL13" s="204"/>
      <c r="EM13" s="50">
        <v>191</v>
      </c>
      <c r="EN13" s="50"/>
      <c r="EO13" s="50"/>
      <c r="EP13" s="50">
        <v>84</v>
      </c>
      <c r="EQ13" s="50"/>
      <c r="ER13" s="202"/>
      <c r="ES13" s="203">
        <f t="shared" si="15"/>
        <v>18.216184585970257</v>
      </c>
      <c r="ET13" s="204"/>
      <c r="EU13" s="50">
        <v>180</v>
      </c>
      <c r="EV13" s="50"/>
      <c r="EW13" s="50"/>
      <c r="EX13" s="50">
        <v>76</v>
      </c>
      <c r="EY13" s="50"/>
      <c r="EZ13" s="202"/>
      <c r="FA13" s="203">
        <f t="shared" si="16"/>
        <v>17.054212313087341</v>
      </c>
      <c r="FB13" s="204"/>
      <c r="FC13" s="50">
        <v>169</v>
      </c>
      <c r="FD13" s="50"/>
      <c r="FE13" s="50"/>
      <c r="FF13" s="50">
        <v>70</v>
      </c>
      <c r="FG13" s="50"/>
      <c r="FH13" s="202"/>
      <c r="FI13" s="203">
        <f t="shared" si="17"/>
        <v>15.877282841713384</v>
      </c>
      <c r="FJ13" s="204"/>
      <c r="FK13" s="50">
        <v>159</v>
      </c>
      <c r="FL13" s="50"/>
      <c r="FM13" s="50"/>
      <c r="FN13" s="50">
        <v>61</v>
      </c>
      <c r="FO13" s="50"/>
      <c r="FP13" s="202"/>
      <c r="FQ13" s="203">
        <f t="shared" si="18"/>
        <v>14.699254160139004</v>
      </c>
      <c r="FR13" s="204"/>
      <c r="FS13" s="50">
        <v>147</v>
      </c>
      <c r="FT13" s="50"/>
      <c r="FU13" s="50"/>
      <c r="FV13" s="50">
        <v>57</v>
      </c>
      <c r="FW13" s="50"/>
      <c r="FX13" s="202"/>
      <c r="FY13" s="203">
        <f t="shared" si="19"/>
        <v>13.210267650941798</v>
      </c>
      <c r="FZ13" s="204"/>
      <c r="GA13" s="50">
        <v>131</v>
      </c>
      <c r="GB13" s="50"/>
      <c r="GC13" s="50"/>
      <c r="GD13" s="50">
        <v>54</v>
      </c>
      <c r="GE13" s="50"/>
      <c r="GF13" s="202"/>
      <c r="GG13" s="203">
        <f t="shared" si="20"/>
        <v>12.070496252068471</v>
      </c>
      <c r="GH13" s="204"/>
      <c r="GI13" s="50">
        <v>119</v>
      </c>
      <c r="GJ13" s="50"/>
      <c r="GK13" s="50"/>
      <c r="GL13" s="50">
        <v>51</v>
      </c>
      <c r="GM13" s="50"/>
      <c r="GN13" s="202"/>
      <c r="GO13" s="203">
        <f t="shared" si="21"/>
        <v>11.720859431160468</v>
      </c>
      <c r="GP13" s="204"/>
      <c r="GQ13" s="50">
        <v>114</v>
      </c>
      <c r="GR13" s="50"/>
      <c r="GS13" s="50"/>
      <c r="GT13" s="50">
        <v>53</v>
      </c>
      <c r="GU13" s="50"/>
      <c r="GV13" s="202"/>
    </row>
    <row r="14" spans="1:204" x14ac:dyDescent="0.2">
      <c r="A14" s="256" t="s">
        <v>171</v>
      </c>
      <c r="B14" s="257"/>
      <c r="C14" s="257"/>
      <c r="D14" s="257"/>
      <c r="E14" s="12"/>
      <c r="F14" s="12"/>
      <c r="G14" s="12">
        <v>49.1</v>
      </c>
      <c r="H14" s="12">
        <v>10</v>
      </c>
      <c r="I14" s="12"/>
      <c r="J14" s="12"/>
      <c r="K14" s="12"/>
      <c r="L14" s="13"/>
      <c r="M14" s="203">
        <f t="shared" si="0"/>
        <v>40.480146424939583</v>
      </c>
      <c r="N14" s="204"/>
      <c r="O14" s="50">
        <v>411</v>
      </c>
      <c r="P14" s="50"/>
      <c r="Q14" s="50"/>
      <c r="R14" s="50">
        <v>140</v>
      </c>
      <c r="S14" s="50"/>
      <c r="T14" s="202"/>
      <c r="U14" s="240">
        <f t="shared" si="1"/>
        <v>35.82864641110077</v>
      </c>
      <c r="V14" s="214"/>
      <c r="W14" s="50">
        <v>362</v>
      </c>
      <c r="X14" s="50"/>
      <c r="Y14" s="50"/>
      <c r="Z14" s="50">
        <v>129</v>
      </c>
      <c r="AA14" s="50"/>
      <c r="AB14" s="202"/>
      <c r="AC14" s="203">
        <f t="shared" si="2"/>
        <v>36.176306256945139</v>
      </c>
      <c r="AD14" s="204"/>
      <c r="AE14" s="50">
        <v>367</v>
      </c>
      <c r="AF14" s="50"/>
      <c r="AG14" s="50"/>
      <c r="AH14" s="50">
        <v>126</v>
      </c>
      <c r="AI14" s="50"/>
      <c r="AJ14" s="202"/>
      <c r="AK14" s="203">
        <f t="shared" si="3"/>
        <v>41.607221767518695</v>
      </c>
      <c r="AL14" s="204"/>
      <c r="AM14" s="50">
        <v>426</v>
      </c>
      <c r="AN14" s="50"/>
      <c r="AO14" s="50"/>
      <c r="AP14" s="50">
        <v>133</v>
      </c>
      <c r="AQ14" s="50"/>
      <c r="AR14" s="202"/>
      <c r="AS14" s="203">
        <f t="shared" si="4"/>
        <v>54.026047978385144</v>
      </c>
      <c r="AT14" s="204"/>
      <c r="AU14" s="50">
        <v>560</v>
      </c>
      <c r="AV14" s="50"/>
      <c r="AW14" s="50"/>
      <c r="AX14" s="50">
        <v>149</v>
      </c>
      <c r="AY14" s="50"/>
      <c r="AZ14" s="202"/>
      <c r="BA14" s="203">
        <f t="shared" si="5"/>
        <v>61.51527617511973</v>
      </c>
      <c r="BB14" s="204"/>
      <c r="BC14" s="50">
        <v>637</v>
      </c>
      <c r="BD14" s="50"/>
      <c r="BE14" s="50"/>
      <c r="BF14" s="50">
        <v>172</v>
      </c>
      <c r="BG14" s="50"/>
      <c r="BH14" s="202"/>
      <c r="BI14" s="203">
        <f t="shared" si="6"/>
        <v>79.071001134075914</v>
      </c>
      <c r="BJ14" s="204"/>
      <c r="BK14" s="50">
        <v>818</v>
      </c>
      <c r="BL14" s="50"/>
      <c r="BM14" s="50"/>
      <c r="BN14" s="50">
        <v>224</v>
      </c>
      <c r="BO14" s="50"/>
      <c r="BP14" s="202"/>
      <c r="BQ14" s="203">
        <f t="shared" si="7"/>
        <v>90.486249397239291</v>
      </c>
      <c r="BR14" s="204"/>
      <c r="BS14" s="50">
        <v>937</v>
      </c>
      <c r="BT14" s="50"/>
      <c r="BU14" s="50"/>
      <c r="BV14" s="50">
        <v>253</v>
      </c>
      <c r="BW14" s="50"/>
      <c r="BX14" s="202"/>
      <c r="BY14" s="203">
        <f t="shared" si="8"/>
        <v>94.486471077316864</v>
      </c>
      <c r="BZ14" s="204"/>
      <c r="CA14" s="50">
        <v>976</v>
      </c>
      <c r="CB14" s="50"/>
      <c r="CC14" s="50"/>
      <c r="CD14" s="50">
        <v>273</v>
      </c>
      <c r="CE14" s="50"/>
      <c r="CF14" s="202"/>
      <c r="CG14" s="203">
        <f t="shared" si="22"/>
        <v>100.10816849879851</v>
      </c>
      <c r="CH14" s="204"/>
      <c r="CI14" s="50">
        <v>1031</v>
      </c>
      <c r="CJ14" s="50"/>
      <c r="CK14" s="50"/>
      <c r="CL14" s="50">
        <v>300</v>
      </c>
      <c r="CM14" s="50"/>
      <c r="CN14" s="202"/>
      <c r="CO14" s="203">
        <f t="shared" si="9"/>
        <v>99.776330012707135</v>
      </c>
      <c r="CP14" s="204"/>
      <c r="CQ14" s="50">
        <v>1027</v>
      </c>
      <c r="CR14" s="50"/>
      <c r="CS14" s="50"/>
      <c r="CT14" s="50">
        <v>301</v>
      </c>
      <c r="CU14" s="50"/>
      <c r="CV14" s="202"/>
      <c r="CW14" s="203">
        <f t="shared" si="23"/>
        <v>97.99418508693374</v>
      </c>
      <c r="CX14" s="204"/>
      <c r="CY14" s="50">
        <v>1010</v>
      </c>
      <c r="CZ14" s="50"/>
      <c r="DA14" s="50"/>
      <c r="DB14" s="50">
        <v>291</v>
      </c>
      <c r="DC14" s="50"/>
      <c r="DD14" s="202"/>
      <c r="DE14" s="203">
        <f t="shared" si="10"/>
        <v>95.126003911432235</v>
      </c>
      <c r="DF14" s="204"/>
      <c r="DG14" s="50">
        <v>980</v>
      </c>
      <c r="DH14" s="50"/>
      <c r="DI14" s="50"/>
      <c r="DJ14" s="50">
        <v>284</v>
      </c>
      <c r="DK14" s="50"/>
      <c r="DL14" s="202"/>
      <c r="DM14" s="203">
        <f t="shared" si="11"/>
        <v>92.005600029334659</v>
      </c>
      <c r="DN14" s="204"/>
      <c r="DO14" s="50">
        <v>946</v>
      </c>
      <c r="DP14" s="50"/>
      <c r="DQ14" s="50"/>
      <c r="DR14" s="50">
        <v>281</v>
      </c>
      <c r="DS14" s="50"/>
      <c r="DT14" s="202"/>
      <c r="DU14" s="203">
        <f t="shared" si="12"/>
        <v>89.701447326976847</v>
      </c>
      <c r="DV14" s="204"/>
      <c r="DW14" s="50">
        <v>922</v>
      </c>
      <c r="DX14" s="50"/>
      <c r="DY14" s="50"/>
      <c r="DZ14" s="50">
        <v>275</v>
      </c>
      <c r="EA14" s="50"/>
      <c r="EB14" s="202"/>
      <c r="EC14" s="203">
        <f t="shared" si="13"/>
        <v>82.775256087772249</v>
      </c>
      <c r="ED14" s="204"/>
      <c r="EE14" s="50">
        <v>857</v>
      </c>
      <c r="EF14" s="50"/>
      <c r="EG14" s="50"/>
      <c r="EH14" s="50">
        <v>232</v>
      </c>
      <c r="EI14" s="50"/>
      <c r="EJ14" s="202"/>
      <c r="EK14" s="203">
        <f t="shared" si="14"/>
        <v>80.704850410019404</v>
      </c>
      <c r="EL14" s="204"/>
      <c r="EM14" s="50">
        <v>838</v>
      </c>
      <c r="EN14" s="50"/>
      <c r="EO14" s="50"/>
      <c r="EP14" s="50">
        <v>217</v>
      </c>
      <c r="EQ14" s="50"/>
      <c r="ER14" s="202"/>
      <c r="ES14" s="203">
        <f t="shared" si="15"/>
        <v>73.045656841637012</v>
      </c>
      <c r="ET14" s="204"/>
      <c r="EU14" s="50">
        <v>763</v>
      </c>
      <c r="EV14" s="50"/>
      <c r="EW14" s="50"/>
      <c r="EX14" s="50">
        <v>178</v>
      </c>
      <c r="EY14" s="50"/>
      <c r="EZ14" s="202"/>
      <c r="FA14" s="203">
        <f t="shared" si="16"/>
        <v>68.615080406987161</v>
      </c>
      <c r="FB14" s="204"/>
      <c r="FC14" s="50">
        <v>717</v>
      </c>
      <c r="FD14" s="50"/>
      <c r="FE14" s="50"/>
      <c r="FF14" s="50">
        <v>166</v>
      </c>
      <c r="FG14" s="50"/>
      <c r="FH14" s="202"/>
      <c r="FI14" s="203">
        <f t="shared" si="17"/>
        <v>67.408945881433738</v>
      </c>
      <c r="FJ14" s="204"/>
      <c r="FK14" s="50">
        <v>703</v>
      </c>
      <c r="FL14" s="50"/>
      <c r="FM14" s="50"/>
      <c r="FN14" s="50">
        <v>169</v>
      </c>
      <c r="FO14" s="50"/>
      <c r="FP14" s="202"/>
      <c r="FQ14" s="203">
        <f t="shared" si="18"/>
        <v>61.617562813857155</v>
      </c>
      <c r="FR14" s="204"/>
      <c r="FS14" s="50">
        <v>641</v>
      </c>
      <c r="FT14" s="50"/>
      <c r="FU14" s="50"/>
      <c r="FV14" s="50">
        <v>161</v>
      </c>
      <c r="FW14" s="50"/>
      <c r="FX14" s="202"/>
      <c r="FY14" s="203">
        <f t="shared" si="19"/>
        <v>52.314115143504509</v>
      </c>
      <c r="FZ14" s="204"/>
      <c r="GA14" s="50">
        <v>539</v>
      </c>
      <c r="GB14" s="50"/>
      <c r="GC14" s="50"/>
      <c r="GD14" s="50">
        <v>156</v>
      </c>
      <c r="GE14" s="50"/>
      <c r="GF14" s="202"/>
      <c r="GG14" s="203">
        <f t="shared" si="20"/>
        <v>47.292678901858082</v>
      </c>
      <c r="GH14" s="204"/>
      <c r="GI14" s="50">
        <v>483</v>
      </c>
      <c r="GJ14" s="50"/>
      <c r="GK14" s="50"/>
      <c r="GL14" s="50">
        <v>155</v>
      </c>
      <c r="GM14" s="50"/>
      <c r="GN14" s="202"/>
      <c r="GO14" s="203">
        <f t="shared" si="21"/>
        <v>42.867996583677197</v>
      </c>
      <c r="GP14" s="204"/>
      <c r="GQ14" s="50">
        <v>437</v>
      </c>
      <c r="GR14" s="50"/>
      <c r="GS14" s="50"/>
      <c r="GT14" s="50">
        <v>143</v>
      </c>
      <c r="GU14" s="50"/>
      <c r="GV14" s="202"/>
    </row>
    <row r="15" spans="1:204" x14ac:dyDescent="0.2">
      <c r="A15" s="256" t="s">
        <v>172</v>
      </c>
      <c r="B15" s="257"/>
      <c r="C15" s="257"/>
      <c r="D15" s="257"/>
      <c r="E15" s="12"/>
      <c r="F15" s="12"/>
      <c r="G15" s="12">
        <v>49.1</v>
      </c>
      <c r="H15" s="12">
        <v>10</v>
      </c>
      <c r="I15" s="12"/>
      <c r="J15" s="12"/>
      <c r="K15" s="12"/>
      <c r="L15" s="13"/>
      <c r="M15" s="203">
        <f t="shared" si="0"/>
        <v>106.76314338763612</v>
      </c>
      <c r="N15" s="204"/>
      <c r="O15" s="50">
        <v>1082</v>
      </c>
      <c r="P15" s="50"/>
      <c r="Q15" s="50"/>
      <c r="R15" s="50">
        <v>375</v>
      </c>
      <c r="S15" s="50"/>
      <c r="T15" s="202"/>
      <c r="U15" s="240">
        <f t="shared" si="1"/>
        <v>104.84524893697409</v>
      </c>
      <c r="V15" s="214"/>
      <c r="W15" s="50">
        <v>1063</v>
      </c>
      <c r="X15" s="50"/>
      <c r="Y15" s="50"/>
      <c r="Z15" s="50">
        <v>367</v>
      </c>
      <c r="AA15" s="50"/>
      <c r="AB15" s="202"/>
      <c r="AC15" s="203">
        <f t="shared" si="2"/>
        <v>106.25860456261093</v>
      </c>
      <c r="AD15" s="204"/>
      <c r="AE15" s="50">
        <v>1078</v>
      </c>
      <c r="AF15" s="50"/>
      <c r="AG15" s="50"/>
      <c r="AH15" s="50">
        <v>370</v>
      </c>
      <c r="AI15" s="50"/>
      <c r="AJ15" s="202"/>
      <c r="AK15" s="203">
        <f t="shared" si="3"/>
        <v>109.40906425039528</v>
      </c>
      <c r="AL15" s="204"/>
      <c r="AM15" s="50">
        <v>1113</v>
      </c>
      <c r="AN15" s="50"/>
      <c r="AO15" s="50"/>
      <c r="AP15" s="50">
        <v>372</v>
      </c>
      <c r="AQ15" s="50"/>
      <c r="AR15" s="202"/>
      <c r="AS15" s="203">
        <f t="shared" si="4"/>
        <v>118.56501505654464</v>
      </c>
      <c r="AT15" s="204"/>
      <c r="AU15" s="50">
        <v>1213</v>
      </c>
      <c r="AV15" s="50"/>
      <c r="AW15" s="50"/>
      <c r="AX15" s="50">
        <v>382</v>
      </c>
      <c r="AY15" s="50"/>
      <c r="AZ15" s="202"/>
      <c r="BA15" s="203">
        <f t="shared" si="5"/>
        <v>136.59711053392337</v>
      </c>
      <c r="BB15" s="204"/>
      <c r="BC15" s="50">
        <v>1394</v>
      </c>
      <c r="BD15" s="50"/>
      <c r="BE15" s="50"/>
      <c r="BF15" s="50">
        <v>451</v>
      </c>
      <c r="BG15" s="50"/>
      <c r="BH15" s="202"/>
      <c r="BI15" s="203">
        <f t="shared" si="6"/>
        <v>151.53464249301896</v>
      </c>
      <c r="BJ15" s="204"/>
      <c r="BK15" s="50">
        <v>1551</v>
      </c>
      <c r="BL15" s="50"/>
      <c r="BM15" s="50"/>
      <c r="BN15" s="50">
        <v>486</v>
      </c>
      <c r="BO15" s="50"/>
      <c r="BP15" s="202"/>
      <c r="BQ15" s="203">
        <f t="shared" si="7"/>
        <v>157.14931740329169</v>
      </c>
      <c r="BR15" s="204"/>
      <c r="BS15" s="50">
        <v>1614</v>
      </c>
      <c r="BT15" s="50"/>
      <c r="BU15" s="50"/>
      <c r="BV15" s="50">
        <v>486</v>
      </c>
      <c r="BW15" s="50"/>
      <c r="BX15" s="202"/>
      <c r="BY15" s="203">
        <f t="shared" si="8"/>
        <v>163.85020083005887</v>
      </c>
      <c r="BZ15" s="204"/>
      <c r="CA15" s="50">
        <v>1680</v>
      </c>
      <c r="CB15" s="50"/>
      <c r="CC15" s="50"/>
      <c r="CD15" s="50">
        <v>516</v>
      </c>
      <c r="CE15" s="50"/>
      <c r="CF15" s="202"/>
      <c r="CG15" s="203">
        <f t="shared" si="22"/>
        <v>163.81234597520552</v>
      </c>
      <c r="CH15" s="204"/>
      <c r="CI15" s="50">
        <v>1685</v>
      </c>
      <c r="CJ15" s="50"/>
      <c r="CK15" s="50"/>
      <c r="CL15" s="50">
        <v>498</v>
      </c>
      <c r="CM15" s="50"/>
      <c r="CN15" s="202"/>
      <c r="CO15" s="203">
        <f t="shared" si="9"/>
        <v>164.71310522973354</v>
      </c>
      <c r="CP15" s="204"/>
      <c r="CQ15" s="50">
        <v>1693</v>
      </c>
      <c r="CR15" s="50"/>
      <c r="CS15" s="50"/>
      <c r="CT15" s="50">
        <v>505</v>
      </c>
      <c r="CU15" s="50"/>
      <c r="CV15" s="202"/>
      <c r="CW15" s="203">
        <f t="shared" si="23"/>
        <v>164.8855501162644</v>
      </c>
      <c r="CX15" s="204"/>
      <c r="CY15" s="50">
        <v>1697</v>
      </c>
      <c r="CZ15" s="50"/>
      <c r="DA15" s="50"/>
      <c r="DB15" s="50">
        <v>498</v>
      </c>
      <c r="DC15" s="50"/>
      <c r="DD15" s="202"/>
      <c r="DE15" s="203">
        <f t="shared" si="10"/>
        <v>168.12061970074333</v>
      </c>
      <c r="DF15" s="204"/>
      <c r="DG15" s="50">
        <v>1723</v>
      </c>
      <c r="DH15" s="50"/>
      <c r="DI15" s="50"/>
      <c r="DJ15" s="50">
        <v>532</v>
      </c>
      <c r="DK15" s="50"/>
      <c r="DL15" s="202"/>
      <c r="DM15" s="203">
        <f t="shared" si="11"/>
        <v>167.35620669406893</v>
      </c>
      <c r="DN15" s="204"/>
      <c r="DO15" s="50">
        <v>1719</v>
      </c>
      <c r="DP15" s="50"/>
      <c r="DQ15" s="50"/>
      <c r="DR15" s="50">
        <v>517</v>
      </c>
      <c r="DS15" s="50"/>
      <c r="DT15" s="202"/>
      <c r="DU15" s="203">
        <f t="shared" si="12"/>
        <v>162.48927893459344</v>
      </c>
      <c r="DV15" s="204"/>
      <c r="DW15" s="50">
        <v>1660</v>
      </c>
      <c r="DX15" s="50"/>
      <c r="DY15" s="50"/>
      <c r="DZ15" s="50">
        <v>531</v>
      </c>
      <c r="EA15" s="50"/>
      <c r="EB15" s="202"/>
      <c r="EC15" s="203">
        <f t="shared" si="13"/>
        <v>151.65149801655733</v>
      </c>
      <c r="ED15" s="204"/>
      <c r="EE15" s="50">
        <v>1552</v>
      </c>
      <c r="EF15" s="50"/>
      <c r="EG15" s="50"/>
      <c r="EH15" s="50">
        <v>487</v>
      </c>
      <c r="EI15" s="50"/>
      <c r="EJ15" s="202"/>
      <c r="EK15" s="203">
        <f t="shared" si="14"/>
        <v>142.55328059585668</v>
      </c>
      <c r="EL15" s="204"/>
      <c r="EM15" s="50">
        <v>1461</v>
      </c>
      <c r="EN15" s="50"/>
      <c r="EO15" s="50"/>
      <c r="EP15" s="50">
        <v>451</v>
      </c>
      <c r="EQ15" s="50"/>
      <c r="ER15" s="202"/>
      <c r="ES15" s="203">
        <f t="shared" si="15"/>
        <v>137.27528281155145</v>
      </c>
      <c r="ET15" s="204"/>
      <c r="EU15" s="50">
        <v>1407</v>
      </c>
      <c r="EV15" s="50"/>
      <c r="EW15" s="50"/>
      <c r="EX15" s="50">
        <v>434</v>
      </c>
      <c r="EY15" s="50"/>
      <c r="EZ15" s="202"/>
      <c r="FA15" s="203">
        <f t="shared" si="16"/>
        <v>134.09216623167978</v>
      </c>
      <c r="FB15" s="204"/>
      <c r="FC15" s="50">
        <v>1378</v>
      </c>
      <c r="FD15" s="50"/>
      <c r="FE15" s="50"/>
      <c r="FF15" s="50">
        <v>412</v>
      </c>
      <c r="FG15" s="50"/>
      <c r="FH15" s="202"/>
      <c r="FI15" s="203">
        <f t="shared" si="17"/>
        <v>132.28826104998947</v>
      </c>
      <c r="FJ15" s="204"/>
      <c r="FK15" s="50">
        <v>1359</v>
      </c>
      <c r="FL15" s="50"/>
      <c r="FM15" s="50"/>
      <c r="FN15" s="50">
        <v>408</v>
      </c>
      <c r="FO15" s="50"/>
      <c r="FP15" s="202"/>
      <c r="FQ15" s="203">
        <f t="shared" si="18"/>
        <v>129.04983879997815</v>
      </c>
      <c r="FR15" s="204"/>
      <c r="FS15" s="50">
        <v>1323</v>
      </c>
      <c r="FT15" s="50"/>
      <c r="FU15" s="50"/>
      <c r="FV15" s="50">
        <v>407</v>
      </c>
      <c r="FW15" s="50"/>
      <c r="FX15" s="202"/>
      <c r="FY15" s="203">
        <f t="shared" si="19"/>
        <v>119.86617961173025</v>
      </c>
      <c r="FZ15" s="204"/>
      <c r="GA15" s="50">
        <v>1227</v>
      </c>
      <c r="GB15" s="50"/>
      <c r="GC15" s="50"/>
      <c r="GD15" s="50">
        <v>384</v>
      </c>
      <c r="GE15" s="50"/>
      <c r="GF15" s="202"/>
      <c r="GG15" s="203">
        <f t="shared" si="20"/>
        <v>114.6275422608642</v>
      </c>
      <c r="GH15" s="204"/>
      <c r="GI15" s="50">
        <v>1167</v>
      </c>
      <c r="GJ15" s="50"/>
      <c r="GK15" s="50"/>
      <c r="GL15" s="50">
        <v>387</v>
      </c>
      <c r="GM15" s="50"/>
      <c r="GN15" s="202"/>
      <c r="GO15" s="203">
        <f t="shared" si="21"/>
        <v>109.82979487263819</v>
      </c>
      <c r="GP15" s="204"/>
      <c r="GQ15" s="50">
        <v>1113</v>
      </c>
      <c r="GR15" s="50"/>
      <c r="GS15" s="50"/>
      <c r="GT15" s="50">
        <v>386</v>
      </c>
      <c r="GU15" s="50"/>
      <c r="GV15" s="202"/>
    </row>
    <row r="16" spans="1:204" x14ac:dyDescent="0.2">
      <c r="A16" s="256" t="s">
        <v>173</v>
      </c>
      <c r="B16" s="257"/>
      <c r="C16" s="257"/>
      <c r="D16" s="257"/>
      <c r="E16" s="12"/>
      <c r="F16" s="12"/>
      <c r="G16" s="12">
        <v>49.1</v>
      </c>
      <c r="H16" s="12">
        <v>10</v>
      </c>
      <c r="I16" s="12"/>
      <c r="J16" s="12"/>
      <c r="K16" s="12"/>
      <c r="L16" s="13"/>
      <c r="M16" s="203">
        <f t="shared" si="0"/>
        <v>18.82304799909496</v>
      </c>
      <c r="N16" s="204"/>
      <c r="O16" s="50">
        <v>189</v>
      </c>
      <c r="P16" s="50"/>
      <c r="Q16" s="50"/>
      <c r="R16" s="50">
        <v>71</v>
      </c>
      <c r="S16" s="50"/>
      <c r="T16" s="202"/>
      <c r="U16" s="240">
        <f t="shared" si="1"/>
        <v>16.344238286459063</v>
      </c>
      <c r="V16" s="214"/>
      <c r="W16" s="50">
        <v>162</v>
      </c>
      <c r="X16" s="50"/>
      <c r="Y16" s="50"/>
      <c r="Z16" s="50">
        <v>67</v>
      </c>
      <c r="AA16" s="50"/>
      <c r="AB16" s="202"/>
      <c r="AC16" s="203">
        <f t="shared" si="2"/>
        <v>16.586806792098518</v>
      </c>
      <c r="AD16" s="204"/>
      <c r="AE16" s="50">
        <v>166</v>
      </c>
      <c r="AF16" s="50"/>
      <c r="AG16" s="50"/>
      <c r="AH16" s="50">
        <v>64</v>
      </c>
      <c r="AI16" s="50"/>
      <c r="AJ16" s="202"/>
      <c r="AK16" s="203">
        <f t="shared" si="3"/>
        <v>18.69330263306751</v>
      </c>
      <c r="AL16" s="204"/>
      <c r="AM16" s="50">
        <v>191</v>
      </c>
      <c r="AN16" s="50"/>
      <c r="AO16" s="50"/>
      <c r="AP16" s="50">
        <v>61</v>
      </c>
      <c r="AQ16" s="50"/>
      <c r="AR16" s="202"/>
      <c r="AS16" s="203">
        <f t="shared" si="4"/>
        <v>12.791402488265891</v>
      </c>
      <c r="AT16" s="204"/>
      <c r="AU16" s="50">
        <v>118</v>
      </c>
      <c r="AV16" s="50"/>
      <c r="AW16" s="50"/>
      <c r="AX16" s="50">
        <v>70</v>
      </c>
      <c r="AY16" s="50"/>
      <c r="AZ16" s="202"/>
      <c r="BA16" s="203">
        <f t="shared" si="5"/>
        <v>25.757863569638165</v>
      </c>
      <c r="BB16" s="204"/>
      <c r="BC16" s="50">
        <v>267</v>
      </c>
      <c r="BD16" s="50"/>
      <c r="BE16" s="50"/>
      <c r="BF16" s="50">
        <v>71</v>
      </c>
      <c r="BG16" s="50"/>
      <c r="BH16" s="202"/>
      <c r="BI16" s="203">
        <f t="shared" si="6"/>
        <v>27.722823669954305</v>
      </c>
      <c r="BJ16" s="204"/>
      <c r="BK16" s="50">
        <v>288</v>
      </c>
      <c r="BL16" s="50"/>
      <c r="BM16" s="50"/>
      <c r="BN16" s="50">
        <v>74</v>
      </c>
      <c r="BO16" s="50"/>
      <c r="BP16" s="202"/>
      <c r="BQ16" s="203">
        <f t="shared" si="7"/>
        <v>28.24234421385653</v>
      </c>
      <c r="BR16" s="204"/>
      <c r="BS16" s="50">
        <v>294</v>
      </c>
      <c r="BT16" s="50"/>
      <c r="BU16" s="50"/>
      <c r="BV16" s="50">
        <v>73</v>
      </c>
      <c r="BW16" s="50"/>
      <c r="BX16" s="202"/>
      <c r="BY16" s="203">
        <f t="shared" si="8"/>
        <v>30.914891308483444</v>
      </c>
      <c r="BZ16" s="204"/>
      <c r="CA16" s="50">
        <v>323</v>
      </c>
      <c r="CB16" s="50"/>
      <c r="CC16" s="50"/>
      <c r="CD16" s="50">
        <v>75</v>
      </c>
      <c r="CE16" s="50"/>
      <c r="CF16" s="202"/>
      <c r="CG16" s="203">
        <f t="shared" si="22"/>
        <v>30.621370532123361</v>
      </c>
      <c r="CH16" s="204"/>
      <c r="CI16" s="50">
        <v>320</v>
      </c>
      <c r="CJ16" s="50"/>
      <c r="CK16" s="50"/>
      <c r="CL16" s="50">
        <v>74</v>
      </c>
      <c r="CM16" s="50"/>
      <c r="CN16" s="202"/>
      <c r="CO16" s="203">
        <f t="shared" si="9"/>
        <v>30.076628927742135</v>
      </c>
      <c r="CP16" s="204"/>
      <c r="CQ16" s="50">
        <v>314</v>
      </c>
      <c r="CR16" s="50"/>
      <c r="CS16" s="50"/>
      <c r="CT16" s="50">
        <v>74</v>
      </c>
      <c r="CU16" s="50"/>
      <c r="CV16" s="202"/>
      <c r="CW16" s="203">
        <f t="shared" si="23"/>
        <v>29.307895351325158</v>
      </c>
      <c r="CX16" s="204"/>
      <c r="CY16" s="50">
        <v>306</v>
      </c>
      <c r="CZ16" s="50"/>
      <c r="DA16" s="50"/>
      <c r="DB16" s="50">
        <v>72</v>
      </c>
      <c r="DC16" s="50"/>
      <c r="DD16" s="202"/>
      <c r="DE16" s="203">
        <f t="shared" si="10"/>
        <v>29.418163436227477</v>
      </c>
      <c r="DF16" s="204"/>
      <c r="DG16" s="50">
        <v>306</v>
      </c>
      <c r="DH16" s="50"/>
      <c r="DI16" s="50"/>
      <c r="DJ16" s="50">
        <v>77</v>
      </c>
      <c r="DK16" s="50"/>
      <c r="DL16" s="202"/>
      <c r="DM16" s="203">
        <f t="shared" si="11"/>
        <v>28.649358546618704</v>
      </c>
      <c r="DN16" s="204"/>
      <c r="DO16" s="50">
        <v>298</v>
      </c>
      <c r="DP16" s="50"/>
      <c r="DQ16" s="50"/>
      <c r="DR16" s="50">
        <v>75</v>
      </c>
      <c r="DS16" s="50"/>
      <c r="DT16" s="202"/>
      <c r="DU16" s="203">
        <f t="shared" si="12"/>
        <v>28.084170102304942</v>
      </c>
      <c r="DV16" s="204"/>
      <c r="DW16" s="50">
        <v>292</v>
      </c>
      <c r="DX16" s="50"/>
      <c r="DY16" s="50"/>
      <c r="DZ16" s="50">
        <v>74</v>
      </c>
      <c r="EA16" s="50"/>
      <c r="EB16" s="202"/>
      <c r="EC16" s="203">
        <f t="shared" si="13"/>
        <v>27.476861199817463</v>
      </c>
      <c r="ED16" s="204"/>
      <c r="EE16" s="50">
        <v>287</v>
      </c>
      <c r="EF16" s="50"/>
      <c r="EG16" s="50"/>
      <c r="EH16" s="50">
        <v>67</v>
      </c>
      <c r="EI16" s="50"/>
      <c r="EJ16" s="202"/>
      <c r="EK16" s="203">
        <f t="shared" si="14"/>
        <v>28.65845897415328</v>
      </c>
      <c r="EL16" s="204"/>
      <c r="EM16" s="50">
        <v>300</v>
      </c>
      <c r="EN16" s="50"/>
      <c r="EO16" s="50"/>
      <c r="EP16" s="50">
        <v>67</v>
      </c>
      <c r="EQ16" s="50"/>
      <c r="ER16" s="202"/>
      <c r="ES16" s="203">
        <f t="shared" si="15"/>
        <v>28.12947553509844</v>
      </c>
      <c r="ET16" s="204"/>
      <c r="EU16" s="50">
        <v>293</v>
      </c>
      <c r="EV16" s="50"/>
      <c r="EW16" s="50"/>
      <c r="EX16" s="50">
        <v>72</v>
      </c>
      <c r="EY16" s="50"/>
      <c r="EZ16" s="202"/>
      <c r="FA16" s="203">
        <f t="shared" si="16"/>
        <v>27.973304472641239</v>
      </c>
      <c r="FB16" s="204"/>
      <c r="FC16" s="50">
        <v>292</v>
      </c>
      <c r="FD16" s="50"/>
      <c r="FE16" s="50"/>
      <c r="FF16" s="50">
        <v>69</v>
      </c>
      <c r="FG16" s="50"/>
      <c r="FH16" s="202"/>
      <c r="FI16" s="203">
        <f t="shared" si="17"/>
        <v>29.124182285923084</v>
      </c>
      <c r="FJ16" s="204"/>
      <c r="FK16" s="50">
        <v>303</v>
      </c>
      <c r="FL16" s="50"/>
      <c r="FM16" s="50"/>
      <c r="FN16" s="50">
        <v>76</v>
      </c>
      <c r="FO16" s="50"/>
      <c r="FP16" s="202"/>
      <c r="FQ16" s="203">
        <f t="shared" si="18"/>
        <v>25.433553352132606</v>
      </c>
      <c r="FR16" s="204"/>
      <c r="FS16" s="50">
        <v>262</v>
      </c>
      <c r="FT16" s="50"/>
      <c r="FU16" s="50"/>
      <c r="FV16" s="50">
        <v>76</v>
      </c>
      <c r="FW16" s="50"/>
      <c r="FX16" s="202"/>
      <c r="FY16" s="203">
        <f t="shared" si="19"/>
        <v>22.23094872329434</v>
      </c>
      <c r="FZ16" s="204"/>
      <c r="GA16" s="50">
        <v>227</v>
      </c>
      <c r="GB16" s="50"/>
      <c r="GC16" s="50"/>
      <c r="GD16" s="50">
        <v>73</v>
      </c>
      <c r="GE16" s="50"/>
      <c r="GF16" s="202"/>
      <c r="GG16" s="203">
        <f t="shared" si="20"/>
        <v>20.2544010259797</v>
      </c>
      <c r="GH16" s="204"/>
      <c r="GI16" s="50">
        <v>206</v>
      </c>
      <c r="GJ16" s="50"/>
      <c r="GK16" s="50"/>
      <c r="GL16" s="50">
        <v>69</v>
      </c>
      <c r="GM16" s="50"/>
      <c r="GN16" s="202"/>
      <c r="GO16" s="203">
        <f t="shared" si="21"/>
        <v>19.052994887229488</v>
      </c>
      <c r="GP16" s="204"/>
      <c r="GQ16" s="50">
        <v>192</v>
      </c>
      <c r="GR16" s="50"/>
      <c r="GS16" s="50"/>
      <c r="GT16" s="50">
        <v>70</v>
      </c>
      <c r="GU16" s="50"/>
      <c r="GV16" s="202"/>
    </row>
    <row r="17" spans="1:204" x14ac:dyDescent="0.2">
      <c r="A17" s="256" t="s">
        <v>174</v>
      </c>
      <c r="B17" s="257"/>
      <c r="C17" s="257"/>
      <c r="D17" s="257"/>
      <c r="E17" s="12"/>
      <c r="F17" s="12"/>
      <c r="G17" s="12">
        <v>49.1</v>
      </c>
      <c r="H17" s="12">
        <v>10</v>
      </c>
      <c r="I17" s="12"/>
      <c r="J17" s="12"/>
      <c r="K17" s="12"/>
      <c r="L17" s="13"/>
      <c r="M17" s="203">
        <f t="shared" si="0"/>
        <v>16.523013669253242</v>
      </c>
      <c r="N17" s="204"/>
      <c r="O17" s="50">
        <v>175</v>
      </c>
      <c r="P17" s="50"/>
      <c r="Q17" s="50"/>
      <c r="R17" s="50">
        <v>28</v>
      </c>
      <c r="S17" s="50"/>
      <c r="T17" s="202"/>
      <c r="U17" s="240">
        <f t="shared" si="1"/>
        <v>14.744716183829359</v>
      </c>
      <c r="V17" s="214"/>
      <c r="W17" s="50">
        <v>156</v>
      </c>
      <c r="X17" s="50"/>
      <c r="Y17" s="50"/>
      <c r="Z17" s="50">
        <v>26</v>
      </c>
      <c r="AA17" s="50"/>
      <c r="AB17" s="202"/>
      <c r="AC17" s="203">
        <f t="shared" si="2"/>
        <v>15.618972771721255</v>
      </c>
      <c r="AD17" s="204"/>
      <c r="AE17" s="50">
        <v>165</v>
      </c>
      <c r="AF17" s="50"/>
      <c r="AG17" s="50"/>
      <c r="AH17" s="50">
        <v>29</v>
      </c>
      <c r="AI17" s="50"/>
      <c r="AJ17" s="202"/>
      <c r="AK17" s="203">
        <f t="shared" si="3"/>
        <v>17.488282356612288</v>
      </c>
      <c r="AL17" s="204"/>
      <c r="AM17" s="50">
        <v>185</v>
      </c>
      <c r="AN17" s="50"/>
      <c r="AO17" s="50"/>
      <c r="AP17" s="50">
        <v>31</v>
      </c>
      <c r="AQ17" s="50"/>
      <c r="AR17" s="202"/>
      <c r="AS17" s="203">
        <f t="shared" si="4"/>
        <v>20.967739862753657</v>
      </c>
      <c r="AT17" s="204"/>
      <c r="AU17" s="50">
        <v>222</v>
      </c>
      <c r="AV17" s="50"/>
      <c r="AW17" s="50"/>
      <c r="AX17" s="50">
        <v>36</v>
      </c>
      <c r="AY17" s="50"/>
      <c r="AZ17" s="202"/>
      <c r="BA17" s="203">
        <f t="shared" si="5"/>
        <v>35.49472589087393</v>
      </c>
      <c r="BB17" s="204"/>
      <c r="BC17" s="50">
        <v>372</v>
      </c>
      <c r="BD17" s="50"/>
      <c r="BE17" s="50"/>
      <c r="BF17" s="50">
        <v>81</v>
      </c>
      <c r="BG17" s="50"/>
      <c r="BH17" s="202"/>
      <c r="BI17" s="203">
        <f t="shared" si="6"/>
        <v>42.917746320797818</v>
      </c>
      <c r="BJ17" s="204"/>
      <c r="BK17" s="50">
        <v>450</v>
      </c>
      <c r="BL17" s="50"/>
      <c r="BM17" s="50"/>
      <c r="BN17" s="50">
        <v>97</v>
      </c>
      <c r="BO17" s="50"/>
      <c r="BP17" s="202"/>
      <c r="BQ17" s="203">
        <f t="shared" si="7"/>
        <v>47.849875225253797</v>
      </c>
      <c r="BR17" s="204"/>
      <c r="BS17" s="50">
        <v>503</v>
      </c>
      <c r="BT17" s="50"/>
      <c r="BU17" s="50"/>
      <c r="BV17" s="50">
        <v>102</v>
      </c>
      <c r="BW17" s="50"/>
      <c r="BX17" s="202"/>
      <c r="BY17" s="203">
        <f t="shared" si="8"/>
        <v>50.866594066234192</v>
      </c>
      <c r="BZ17" s="204"/>
      <c r="CA17" s="50">
        <v>535</v>
      </c>
      <c r="CB17" s="50"/>
      <c r="CC17" s="50"/>
      <c r="CD17" s="50">
        <v>107</v>
      </c>
      <c r="CE17" s="50"/>
      <c r="CF17" s="202"/>
      <c r="CG17" s="203">
        <f t="shared" si="22"/>
        <v>51.418448541263189</v>
      </c>
      <c r="CH17" s="204"/>
      <c r="CI17" s="50">
        <v>542</v>
      </c>
      <c r="CJ17" s="50"/>
      <c r="CK17" s="50"/>
      <c r="CL17" s="50">
        <v>102</v>
      </c>
      <c r="CM17" s="50"/>
      <c r="CN17" s="202"/>
      <c r="CO17" s="203">
        <f t="shared" si="9"/>
        <v>53.04244007542701</v>
      </c>
      <c r="CP17" s="204"/>
      <c r="CQ17" s="50">
        <v>558</v>
      </c>
      <c r="CR17" s="50"/>
      <c r="CS17" s="50"/>
      <c r="CT17" s="50">
        <v>111</v>
      </c>
      <c r="CU17" s="50"/>
      <c r="CV17" s="202"/>
      <c r="CW17" s="203">
        <f t="shared" si="23"/>
        <v>51.728306371463027</v>
      </c>
      <c r="CX17" s="204"/>
      <c r="CY17" s="50">
        <v>543</v>
      </c>
      <c r="CZ17" s="50"/>
      <c r="DA17" s="50"/>
      <c r="DB17" s="50">
        <v>114</v>
      </c>
      <c r="DC17" s="50"/>
      <c r="DD17" s="202"/>
      <c r="DE17" s="203">
        <f t="shared" si="10"/>
        <v>43.620540242346038</v>
      </c>
      <c r="DF17" s="204"/>
      <c r="DG17" s="50">
        <v>455</v>
      </c>
      <c r="DH17" s="50"/>
      <c r="DI17" s="50"/>
      <c r="DJ17" s="50">
        <v>109</v>
      </c>
      <c r="DK17" s="50"/>
      <c r="DL17" s="202"/>
      <c r="DM17" s="203">
        <f t="shared" si="11"/>
        <v>42.670454653607244</v>
      </c>
      <c r="DN17" s="204"/>
      <c r="DO17" s="50">
        <v>443</v>
      </c>
      <c r="DP17" s="50"/>
      <c r="DQ17" s="50"/>
      <c r="DR17" s="50">
        <v>115</v>
      </c>
      <c r="DS17" s="50"/>
      <c r="DT17" s="202"/>
      <c r="DU17" s="203">
        <f t="shared" si="12"/>
        <v>39.051049068224017</v>
      </c>
      <c r="DV17" s="204"/>
      <c r="DW17" s="50">
        <v>406</v>
      </c>
      <c r="DX17" s="50"/>
      <c r="DY17" s="50"/>
      <c r="DZ17" s="50">
        <v>103</v>
      </c>
      <c r="EA17" s="50"/>
      <c r="EB17" s="202"/>
      <c r="EC17" s="203">
        <f t="shared" si="13"/>
        <v>34.54408959522361</v>
      </c>
      <c r="ED17" s="204"/>
      <c r="EE17" s="50">
        <v>362</v>
      </c>
      <c r="EF17" s="50"/>
      <c r="EG17" s="50"/>
      <c r="EH17" s="50">
        <v>79</v>
      </c>
      <c r="EI17" s="50"/>
      <c r="EJ17" s="202"/>
      <c r="EK17" s="203">
        <f t="shared" si="14"/>
        <v>29.740962837429468</v>
      </c>
      <c r="EL17" s="204"/>
      <c r="EM17" s="50">
        <v>311</v>
      </c>
      <c r="EN17" s="50"/>
      <c r="EO17" s="50"/>
      <c r="EP17" s="50">
        <v>71</v>
      </c>
      <c r="EQ17" s="50"/>
      <c r="ER17" s="202"/>
      <c r="ES17" s="203">
        <f t="shared" si="15"/>
        <v>26.575528489122288</v>
      </c>
      <c r="ET17" s="204"/>
      <c r="EU17" s="50">
        <v>278</v>
      </c>
      <c r="EV17" s="50"/>
      <c r="EW17" s="50"/>
      <c r="EX17" s="50">
        <v>63</v>
      </c>
      <c r="EY17" s="50"/>
      <c r="EZ17" s="202"/>
      <c r="FA17" s="203">
        <f t="shared" si="16"/>
        <v>23.989292613947999</v>
      </c>
      <c r="FB17" s="204"/>
      <c r="FC17" s="50">
        <v>252</v>
      </c>
      <c r="FD17" s="50"/>
      <c r="FE17" s="50"/>
      <c r="FF17" s="50">
        <v>52</v>
      </c>
      <c r="FG17" s="50"/>
      <c r="FH17" s="202"/>
      <c r="FI17" s="203">
        <f t="shared" si="17"/>
        <v>21.87304821962929</v>
      </c>
      <c r="FJ17" s="204"/>
      <c r="FK17" s="50">
        <v>231</v>
      </c>
      <c r="FL17" s="50"/>
      <c r="FM17" s="50"/>
      <c r="FN17" s="50">
        <v>41</v>
      </c>
      <c r="FO17" s="50"/>
      <c r="FP17" s="202"/>
      <c r="FQ17" s="203">
        <f t="shared" si="18"/>
        <v>20.630910290395267</v>
      </c>
      <c r="FR17" s="204"/>
      <c r="FS17" s="50">
        <v>218</v>
      </c>
      <c r="FT17" s="50"/>
      <c r="FU17" s="50"/>
      <c r="FV17" s="50">
        <v>38</v>
      </c>
      <c r="FW17" s="50"/>
      <c r="FX17" s="202"/>
      <c r="FY17" s="203">
        <f t="shared" si="19"/>
        <v>18.423289036966189</v>
      </c>
      <c r="FZ17" s="204"/>
      <c r="GA17" s="50">
        <v>195</v>
      </c>
      <c r="GB17" s="50"/>
      <c r="GC17" s="50"/>
      <c r="GD17" s="50">
        <v>32</v>
      </c>
      <c r="GE17" s="50"/>
      <c r="GF17" s="202"/>
      <c r="GG17" s="203">
        <f t="shared" si="20"/>
        <v>17.182170206355352</v>
      </c>
      <c r="GH17" s="204"/>
      <c r="GI17" s="50">
        <v>182</v>
      </c>
      <c r="GJ17" s="50"/>
      <c r="GK17" s="50"/>
      <c r="GL17" s="50">
        <v>29</v>
      </c>
      <c r="GM17" s="50"/>
      <c r="GN17" s="202"/>
      <c r="GO17" s="203">
        <f t="shared" si="21"/>
        <v>17.430532234404509</v>
      </c>
      <c r="GP17" s="204"/>
      <c r="GQ17" s="50">
        <v>185</v>
      </c>
      <c r="GR17" s="50"/>
      <c r="GS17" s="50"/>
      <c r="GT17" s="50">
        <v>27</v>
      </c>
      <c r="GU17" s="50"/>
      <c r="GV17" s="202"/>
    </row>
    <row r="18" spans="1:204" x14ac:dyDescent="0.2">
      <c r="A18" s="256" t="s">
        <v>175</v>
      </c>
      <c r="B18" s="257"/>
      <c r="C18" s="257"/>
      <c r="D18" s="257"/>
      <c r="E18" s="12"/>
      <c r="F18" s="12"/>
      <c r="G18" s="12">
        <v>49.1</v>
      </c>
      <c r="H18" s="12">
        <v>10</v>
      </c>
      <c r="I18" s="12"/>
      <c r="J18" s="12"/>
      <c r="K18" s="12"/>
      <c r="L18" s="13"/>
      <c r="M18" s="203">
        <f t="shared" si="0"/>
        <v>36.35606242993186</v>
      </c>
      <c r="N18" s="204"/>
      <c r="O18" s="50">
        <v>368</v>
      </c>
      <c r="P18" s="50"/>
      <c r="Q18" s="50"/>
      <c r="R18" s="50">
        <v>129</v>
      </c>
      <c r="S18" s="50"/>
      <c r="T18" s="202"/>
      <c r="U18" s="240">
        <f t="shared" si="1"/>
        <v>35.804013861129455</v>
      </c>
      <c r="V18" s="214"/>
      <c r="W18" s="50">
        <v>361</v>
      </c>
      <c r="X18" s="50"/>
      <c r="Y18" s="50"/>
      <c r="Z18" s="50">
        <v>131</v>
      </c>
      <c r="AA18" s="50"/>
      <c r="AB18" s="202"/>
      <c r="AC18" s="203">
        <f t="shared" si="2"/>
        <v>35.684615344032515</v>
      </c>
      <c r="AD18" s="204"/>
      <c r="AE18" s="50">
        <v>360</v>
      </c>
      <c r="AF18" s="50"/>
      <c r="AG18" s="50"/>
      <c r="AH18" s="50">
        <v>130</v>
      </c>
      <c r="AI18" s="50"/>
      <c r="AJ18" s="202"/>
      <c r="AK18" s="203">
        <f t="shared" si="3"/>
        <v>36.769712571066322</v>
      </c>
      <c r="AL18" s="204"/>
      <c r="AM18" s="50">
        <v>372</v>
      </c>
      <c r="AN18" s="50"/>
      <c r="AO18" s="50"/>
      <c r="AP18" s="50">
        <v>131</v>
      </c>
      <c r="AQ18" s="50"/>
      <c r="AR18" s="202"/>
      <c r="AS18" s="203">
        <f t="shared" si="4"/>
        <v>38.268281680098397</v>
      </c>
      <c r="AT18" s="204"/>
      <c r="AU18" s="50">
        <v>389</v>
      </c>
      <c r="AV18" s="50"/>
      <c r="AW18" s="50"/>
      <c r="AX18" s="50">
        <v>131</v>
      </c>
      <c r="AY18" s="50"/>
      <c r="AZ18" s="202"/>
      <c r="BA18" s="203">
        <f t="shared" si="5"/>
        <v>43.2514323027182</v>
      </c>
      <c r="BB18" s="204"/>
      <c r="BC18" s="50">
        <v>441</v>
      </c>
      <c r="BD18" s="50"/>
      <c r="BE18" s="50"/>
      <c r="BF18" s="50">
        <v>144</v>
      </c>
      <c r="BG18" s="50"/>
      <c r="BH18" s="202"/>
      <c r="BI18" s="203">
        <f t="shared" si="6"/>
        <v>48.651875237491353</v>
      </c>
      <c r="BJ18" s="204"/>
      <c r="BK18" s="50">
        <v>501</v>
      </c>
      <c r="BL18" s="50"/>
      <c r="BM18" s="50"/>
      <c r="BN18" s="50">
        <v>146</v>
      </c>
      <c r="BO18" s="50"/>
      <c r="BP18" s="202"/>
      <c r="BQ18" s="203">
        <f t="shared" si="7"/>
        <v>54.74715806775604</v>
      </c>
      <c r="BR18" s="204"/>
      <c r="BS18" s="50">
        <v>568</v>
      </c>
      <c r="BT18" s="50"/>
      <c r="BU18" s="50"/>
      <c r="BV18" s="50">
        <v>149</v>
      </c>
      <c r="BW18" s="50"/>
      <c r="BX18" s="202"/>
      <c r="BY18" s="203">
        <f t="shared" si="8"/>
        <v>58.451924418448812</v>
      </c>
      <c r="BZ18" s="204"/>
      <c r="CA18" s="50">
        <v>608</v>
      </c>
      <c r="CB18" s="50"/>
      <c r="CC18" s="50"/>
      <c r="CD18" s="50">
        <v>153</v>
      </c>
      <c r="CE18" s="50"/>
      <c r="CF18" s="202"/>
      <c r="CG18" s="203">
        <f t="shared" si="22"/>
        <v>59.944310449163702</v>
      </c>
      <c r="CH18" s="204"/>
      <c r="CI18" s="50">
        <v>624</v>
      </c>
      <c r="CJ18" s="50"/>
      <c r="CK18" s="50"/>
      <c r="CL18" s="50">
        <v>155</v>
      </c>
      <c r="CM18" s="50"/>
      <c r="CN18" s="202"/>
      <c r="CO18" s="203">
        <f t="shared" si="9"/>
        <v>60.306304496466204</v>
      </c>
      <c r="CP18" s="204"/>
      <c r="CQ18" s="50">
        <v>628</v>
      </c>
      <c r="CR18" s="50"/>
      <c r="CS18" s="50"/>
      <c r="CT18" s="50">
        <v>155</v>
      </c>
      <c r="CU18" s="50"/>
      <c r="CV18" s="202"/>
      <c r="CW18" s="203">
        <f t="shared" si="23"/>
        <v>61.934426925048001</v>
      </c>
      <c r="CX18" s="204"/>
      <c r="CY18" s="50">
        <v>645</v>
      </c>
      <c r="CZ18" s="50"/>
      <c r="DA18" s="50"/>
      <c r="DB18" s="50">
        <v>159</v>
      </c>
      <c r="DC18" s="50"/>
      <c r="DD18" s="202"/>
      <c r="DE18" s="203">
        <f t="shared" si="10"/>
        <v>64.196437068349269</v>
      </c>
      <c r="DF18" s="204"/>
      <c r="DG18" s="50">
        <v>669</v>
      </c>
      <c r="DH18" s="50"/>
      <c r="DI18" s="50"/>
      <c r="DJ18" s="50">
        <v>163</v>
      </c>
      <c r="DK18" s="50"/>
      <c r="DL18" s="202"/>
      <c r="DM18" s="203">
        <f t="shared" si="11"/>
        <v>63.99179472833017</v>
      </c>
      <c r="DN18" s="204"/>
      <c r="DO18" s="50">
        <v>666</v>
      </c>
      <c r="DP18" s="50"/>
      <c r="DQ18" s="50"/>
      <c r="DR18" s="50">
        <v>166</v>
      </c>
      <c r="DS18" s="50"/>
      <c r="DT18" s="202"/>
      <c r="DU18" s="203">
        <f t="shared" si="12"/>
        <v>60.968488734471912</v>
      </c>
      <c r="DV18" s="204"/>
      <c r="DW18" s="50">
        <v>632</v>
      </c>
      <c r="DX18" s="50"/>
      <c r="DY18" s="50"/>
      <c r="DZ18" s="50">
        <v>168</v>
      </c>
      <c r="EA18" s="50"/>
      <c r="EB18" s="202"/>
      <c r="EC18" s="203">
        <f t="shared" si="13"/>
        <v>53.428995070894942</v>
      </c>
      <c r="ED18" s="204"/>
      <c r="EE18" s="50">
        <v>552</v>
      </c>
      <c r="EF18" s="50"/>
      <c r="EG18" s="50"/>
      <c r="EH18" s="50">
        <v>154</v>
      </c>
      <c r="EI18" s="50"/>
      <c r="EJ18" s="202"/>
      <c r="EK18" s="203">
        <f t="shared" si="14"/>
        <v>48.972671755145292</v>
      </c>
      <c r="EL18" s="204"/>
      <c r="EM18" s="50">
        <v>504</v>
      </c>
      <c r="EN18" s="50"/>
      <c r="EO18" s="50"/>
      <c r="EP18" s="50">
        <v>148</v>
      </c>
      <c r="EQ18" s="50"/>
      <c r="ER18" s="202"/>
      <c r="ES18" s="203">
        <f t="shared" si="15"/>
        <v>46.784144667731518</v>
      </c>
      <c r="ET18" s="204"/>
      <c r="EU18" s="50">
        <v>481</v>
      </c>
      <c r="EV18" s="50"/>
      <c r="EW18" s="50"/>
      <c r="EX18" s="50">
        <v>143</v>
      </c>
      <c r="EY18" s="50"/>
      <c r="EZ18" s="202"/>
      <c r="FA18" s="203">
        <f t="shared" si="16"/>
        <v>43.748182678222086</v>
      </c>
      <c r="FB18" s="204"/>
      <c r="FC18" s="50">
        <v>450</v>
      </c>
      <c r="FD18" s="50"/>
      <c r="FE18" s="50"/>
      <c r="FF18" s="50">
        <v>133</v>
      </c>
      <c r="FG18" s="50"/>
      <c r="FH18" s="202"/>
      <c r="FI18" s="203">
        <f t="shared" si="17"/>
        <v>42.587262786361144</v>
      </c>
      <c r="FJ18" s="204"/>
      <c r="FK18" s="50">
        <v>437</v>
      </c>
      <c r="FL18" s="50"/>
      <c r="FM18" s="50"/>
      <c r="FN18" s="50">
        <v>133</v>
      </c>
      <c r="FO18" s="50"/>
      <c r="FP18" s="202"/>
      <c r="FQ18" s="203">
        <f t="shared" si="18"/>
        <v>42.258102815733842</v>
      </c>
      <c r="FR18" s="204"/>
      <c r="FS18" s="50">
        <v>433</v>
      </c>
      <c r="FT18" s="50"/>
      <c r="FU18" s="50"/>
      <c r="FV18" s="50">
        <v>134</v>
      </c>
      <c r="FW18" s="50"/>
      <c r="FX18" s="202"/>
      <c r="FY18" s="203">
        <f t="shared" si="19"/>
        <v>39.447790890764082</v>
      </c>
      <c r="FZ18" s="204"/>
      <c r="GA18" s="50">
        <v>402</v>
      </c>
      <c r="GB18" s="50"/>
      <c r="GC18" s="50"/>
      <c r="GD18" s="50">
        <v>132</v>
      </c>
      <c r="GE18" s="50"/>
      <c r="GF18" s="202"/>
      <c r="GG18" s="203">
        <f t="shared" si="20"/>
        <v>37.504525338130527</v>
      </c>
      <c r="GH18" s="204"/>
      <c r="GI18" s="50">
        <v>380</v>
      </c>
      <c r="GJ18" s="50"/>
      <c r="GK18" s="50"/>
      <c r="GL18" s="50">
        <v>132</v>
      </c>
      <c r="GM18" s="50"/>
      <c r="GN18" s="202"/>
      <c r="GO18" s="203">
        <f t="shared" si="21"/>
        <v>37.271343955609346</v>
      </c>
      <c r="GP18" s="204"/>
      <c r="GQ18" s="50">
        <v>377</v>
      </c>
      <c r="GR18" s="50"/>
      <c r="GS18" s="50"/>
      <c r="GT18" s="50">
        <v>133</v>
      </c>
      <c r="GU18" s="50"/>
      <c r="GV18" s="202"/>
    </row>
    <row r="19" spans="1:204" x14ac:dyDescent="0.2">
      <c r="A19" s="256" t="s">
        <v>176</v>
      </c>
      <c r="B19" s="257"/>
      <c r="C19" s="257"/>
      <c r="D19" s="257"/>
      <c r="E19" s="12"/>
      <c r="F19" s="12"/>
      <c r="G19" s="12">
        <v>49.1</v>
      </c>
      <c r="H19" s="12">
        <v>10</v>
      </c>
      <c r="I19" s="12"/>
      <c r="J19" s="12"/>
      <c r="K19" s="12"/>
      <c r="L19" s="13"/>
      <c r="M19" s="203">
        <f t="shared" si="0"/>
        <v>8.4486375231841819</v>
      </c>
      <c r="N19" s="204"/>
      <c r="O19" s="50">
        <v>84</v>
      </c>
      <c r="P19" s="50"/>
      <c r="Q19" s="50"/>
      <c r="R19" s="50">
        <v>34</v>
      </c>
      <c r="S19" s="50"/>
      <c r="T19" s="202"/>
      <c r="U19" s="240">
        <f t="shared" si="1"/>
        <v>7.9465755500130646</v>
      </c>
      <c r="V19" s="214"/>
      <c r="W19" s="50">
        <v>79</v>
      </c>
      <c r="X19" s="50"/>
      <c r="Y19" s="50"/>
      <c r="Z19" s="50">
        <v>32</v>
      </c>
      <c r="AA19" s="50"/>
      <c r="AB19" s="202"/>
      <c r="AC19" s="203">
        <f t="shared" si="2"/>
        <v>7.7740677667100373</v>
      </c>
      <c r="AD19" s="204"/>
      <c r="AE19" s="50">
        <v>77</v>
      </c>
      <c r="AF19" s="50"/>
      <c r="AG19" s="50"/>
      <c r="AH19" s="50">
        <v>32</v>
      </c>
      <c r="AI19" s="50"/>
      <c r="AJ19" s="202"/>
      <c r="AK19" s="203">
        <f t="shared" si="3"/>
        <v>8.2760921205191664</v>
      </c>
      <c r="AL19" s="204"/>
      <c r="AM19" s="50">
        <v>82</v>
      </c>
      <c r="AN19" s="50"/>
      <c r="AO19" s="50"/>
      <c r="AP19" s="50">
        <v>34</v>
      </c>
      <c r="AQ19" s="50"/>
      <c r="AR19" s="202"/>
      <c r="AS19" s="203">
        <f t="shared" si="4"/>
        <v>13.100919368223421</v>
      </c>
      <c r="AT19" s="204"/>
      <c r="AU19" s="50">
        <v>135</v>
      </c>
      <c r="AV19" s="50"/>
      <c r="AW19" s="50"/>
      <c r="AX19" s="50">
        <v>39</v>
      </c>
      <c r="AY19" s="50"/>
      <c r="AZ19" s="202"/>
      <c r="BA19" s="203">
        <f t="shared" si="5"/>
        <v>18.225725352656948</v>
      </c>
      <c r="BB19" s="204"/>
      <c r="BC19" s="50">
        <v>190</v>
      </c>
      <c r="BD19" s="50"/>
      <c r="BE19" s="50"/>
      <c r="BF19" s="50">
        <v>46</v>
      </c>
      <c r="BG19" s="50"/>
      <c r="BH19" s="202"/>
      <c r="BI19" s="203">
        <f t="shared" si="6"/>
        <v>24.685379125363273</v>
      </c>
      <c r="BJ19" s="204"/>
      <c r="BK19" s="50">
        <v>259</v>
      </c>
      <c r="BL19" s="50"/>
      <c r="BM19" s="50"/>
      <c r="BN19" s="50">
        <v>55</v>
      </c>
      <c r="BO19" s="50"/>
      <c r="BP19" s="202"/>
      <c r="BQ19" s="203">
        <f t="shared" si="7"/>
        <v>27.188584644231589</v>
      </c>
      <c r="BR19" s="204"/>
      <c r="BS19" s="50">
        <v>286</v>
      </c>
      <c r="BT19" s="50"/>
      <c r="BU19" s="50"/>
      <c r="BV19" s="50">
        <v>57</v>
      </c>
      <c r="BW19" s="50"/>
      <c r="BX19" s="202"/>
      <c r="BY19" s="203">
        <f t="shared" si="8"/>
        <v>28.047935045867451</v>
      </c>
      <c r="BZ19" s="204"/>
      <c r="CA19" s="50">
        <v>295</v>
      </c>
      <c r="CB19" s="50"/>
      <c r="CC19" s="50"/>
      <c r="CD19" s="50">
        <v>59</v>
      </c>
      <c r="CE19" s="50"/>
      <c r="CF19" s="202"/>
      <c r="CG19" s="203">
        <f t="shared" si="22"/>
        <v>29.953262653036919</v>
      </c>
      <c r="CH19" s="204"/>
      <c r="CI19" s="50">
        <v>314</v>
      </c>
      <c r="CJ19" s="50"/>
      <c r="CK19" s="50"/>
      <c r="CL19" s="50">
        <v>68</v>
      </c>
      <c r="CM19" s="50"/>
      <c r="CN19" s="202"/>
      <c r="CO19" s="203">
        <f t="shared" si="9"/>
        <v>28.183190780936688</v>
      </c>
      <c r="CP19" s="204"/>
      <c r="CQ19" s="50">
        <v>295</v>
      </c>
      <c r="CR19" s="50"/>
      <c r="CS19" s="50"/>
      <c r="CT19" s="50">
        <v>66</v>
      </c>
      <c r="CU19" s="50"/>
      <c r="CV19" s="202"/>
      <c r="CW19" s="203">
        <f t="shared" si="23"/>
        <v>27.344151453444006</v>
      </c>
      <c r="CX19" s="204"/>
      <c r="CY19" s="50">
        <v>286</v>
      </c>
      <c r="CZ19" s="50"/>
      <c r="DA19" s="50"/>
      <c r="DB19" s="50">
        <v>65</v>
      </c>
      <c r="DC19" s="50"/>
      <c r="DD19" s="202"/>
      <c r="DE19" s="203">
        <f t="shared" si="10"/>
        <v>27.496151310012038</v>
      </c>
      <c r="DF19" s="204"/>
      <c r="DG19" s="50">
        <v>286</v>
      </c>
      <c r="DH19" s="50"/>
      <c r="DI19" s="50"/>
      <c r="DJ19" s="50">
        <v>72</v>
      </c>
      <c r="DK19" s="50"/>
      <c r="DL19" s="202"/>
      <c r="DM19" s="203">
        <f t="shared" si="11"/>
        <v>22.815992421361926</v>
      </c>
      <c r="DN19" s="204"/>
      <c r="DO19" s="50">
        <v>237</v>
      </c>
      <c r="DP19" s="50"/>
      <c r="DQ19" s="50"/>
      <c r="DR19" s="50">
        <v>61</v>
      </c>
      <c r="DS19" s="50"/>
      <c r="DT19" s="202"/>
      <c r="DU19" s="203">
        <f t="shared" si="12"/>
        <v>18.022861956394571</v>
      </c>
      <c r="DV19" s="204"/>
      <c r="DW19" s="50">
        <v>187</v>
      </c>
      <c r="DX19" s="50"/>
      <c r="DY19" s="50"/>
      <c r="DZ19" s="50">
        <v>49</v>
      </c>
      <c r="EA19" s="50"/>
      <c r="EB19" s="202"/>
      <c r="EC19" s="203">
        <f t="shared" si="13"/>
        <v>15.765206502938067</v>
      </c>
      <c r="ED19" s="204"/>
      <c r="EE19" s="50">
        <v>163</v>
      </c>
      <c r="EF19" s="50"/>
      <c r="EG19" s="50"/>
      <c r="EH19" s="50">
        <v>45</v>
      </c>
      <c r="EI19" s="50"/>
      <c r="EJ19" s="202"/>
      <c r="EK19" s="203">
        <f t="shared" si="14"/>
        <v>10.85735598310478</v>
      </c>
      <c r="EL19" s="204"/>
      <c r="EM19" s="50">
        <v>109</v>
      </c>
      <c r="EN19" s="50"/>
      <c r="EO19" s="50"/>
      <c r="EP19" s="50">
        <v>41</v>
      </c>
      <c r="EQ19" s="50"/>
      <c r="ER19" s="202"/>
      <c r="ES19" s="203">
        <f t="shared" si="15"/>
        <v>9.7336439575895479</v>
      </c>
      <c r="ET19" s="204"/>
      <c r="EU19" s="50">
        <v>98</v>
      </c>
      <c r="EV19" s="50"/>
      <c r="EW19" s="50"/>
      <c r="EX19" s="50">
        <v>36</v>
      </c>
      <c r="EY19" s="50"/>
      <c r="EZ19" s="202"/>
      <c r="FA19" s="203">
        <f t="shared" si="16"/>
        <v>7.7247152289678755</v>
      </c>
      <c r="FB19" s="204"/>
      <c r="FC19" s="50">
        <v>76</v>
      </c>
      <c r="FD19" s="50"/>
      <c r="FE19" s="50"/>
      <c r="FF19" s="50">
        <v>33</v>
      </c>
      <c r="FG19" s="50"/>
      <c r="FH19" s="202"/>
      <c r="FI19" s="203">
        <f t="shared" si="17"/>
        <v>7.7740677667100373</v>
      </c>
      <c r="FJ19" s="204"/>
      <c r="FK19" s="50">
        <v>77</v>
      </c>
      <c r="FL19" s="50"/>
      <c r="FM19" s="50"/>
      <c r="FN19" s="50">
        <v>32</v>
      </c>
      <c r="FO19" s="50"/>
      <c r="FP19" s="202"/>
      <c r="FQ19" s="203">
        <f t="shared" si="18"/>
        <v>7.0468385160159999</v>
      </c>
      <c r="FR19" s="204"/>
      <c r="FS19" s="50">
        <v>68</v>
      </c>
      <c r="FT19" s="50"/>
      <c r="FU19" s="50"/>
      <c r="FV19" s="50">
        <v>33</v>
      </c>
      <c r="FW19" s="50"/>
      <c r="FX19" s="202"/>
      <c r="FY19" s="203">
        <f t="shared" si="19"/>
        <v>10.790703931553448</v>
      </c>
      <c r="FZ19" s="204"/>
      <c r="GA19" s="50">
        <v>110</v>
      </c>
      <c r="GB19" s="50"/>
      <c r="GC19" s="50"/>
      <c r="GD19" s="50">
        <v>36</v>
      </c>
      <c r="GE19" s="50"/>
      <c r="GF19" s="202"/>
      <c r="GG19" s="203">
        <f t="shared" si="20"/>
        <v>10.028336236826295</v>
      </c>
      <c r="GH19" s="204"/>
      <c r="GI19" s="50">
        <v>101</v>
      </c>
      <c r="GJ19" s="50"/>
      <c r="GK19" s="50"/>
      <c r="GL19" s="50">
        <v>37</v>
      </c>
      <c r="GM19" s="50"/>
      <c r="GN19" s="202"/>
      <c r="GO19" s="203">
        <f t="shared" si="21"/>
        <v>10.148099812931401</v>
      </c>
      <c r="GP19" s="204"/>
      <c r="GQ19" s="50">
        <v>102</v>
      </c>
      <c r="GR19" s="50"/>
      <c r="GS19" s="50"/>
      <c r="GT19" s="50">
        <v>38</v>
      </c>
      <c r="GU19" s="50"/>
      <c r="GV19" s="202"/>
    </row>
    <row r="20" spans="1:204" x14ac:dyDescent="0.2">
      <c r="A20" s="256" t="s">
        <v>177</v>
      </c>
      <c r="B20" s="257"/>
      <c r="C20" s="257"/>
      <c r="D20" s="257"/>
      <c r="E20" s="12"/>
      <c r="F20" s="12"/>
      <c r="G20" s="12">
        <v>49.1</v>
      </c>
      <c r="H20" s="12">
        <v>10</v>
      </c>
      <c r="I20" s="12"/>
      <c r="J20" s="12"/>
      <c r="K20" s="12"/>
      <c r="L20" s="13"/>
      <c r="M20" s="203">
        <f t="shared" si="0"/>
        <v>18.110184516573977</v>
      </c>
      <c r="N20" s="204"/>
      <c r="O20" s="50">
        <v>193</v>
      </c>
      <c r="P20" s="50"/>
      <c r="Q20" s="50"/>
      <c r="R20" s="50">
        <v>22</v>
      </c>
      <c r="S20" s="50"/>
      <c r="T20" s="202"/>
      <c r="U20" s="240">
        <f t="shared" si="1"/>
        <v>17.739708666697492</v>
      </c>
      <c r="V20" s="214"/>
      <c r="W20" s="50">
        <v>189</v>
      </c>
      <c r="X20" s="50"/>
      <c r="Y20" s="50"/>
      <c r="Z20" s="50">
        <v>22</v>
      </c>
      <c r="AA20" s="50"/>
      <c r="AB20" s="202"/>
      <c r="AC20" s="203">
        <f t="shared" si="2"/>
        <v>17.348306979235868</v>
      </c>
      <c r="AD20" s="204"/>
      <c r="AE20" s="50">
        <v>185</v>
      </c>
      <c r="AF20" s="50"/>
      <c r="AG20" s="50"/>
      <c r="AH20" s="50">
        <v>20</v>
      </c>
      <c r="AI20" s="50"/>
      <c r="AJ20" s="202"/>
      <c r="AK20" s="203">
        <f t="shared" si="3"/>
        <v>18.780053420867681</v>
      </c>
      <c r="AL20" s="204"/>
      <c r="AM20" s="50">
        <v>200</v>
      </c>
      <c r="AN20" s="50"/>
      <c r="AO20" s="50"/>
      <c r="AP20" s="50">
        <v>24</v>
      </c>
      <c r="AQ20" s="50"/>
      <c r="AR20" s="202"/>
      <c r="AS20" s="203">
        <f t="shared" si="4"/>
        <v>22.50645397306862</v>
      </c>
      <c r="AT20" s="204"/>
      <c r="AU20" s="50">
        <v>240</v>
      </c>
      <c r="AV20" s="50"/>
      <c r="AW20" s="50"/>
      <c r="AX20" s="50">
        <v>26</v>
      </c>
      <c r="AY20" s="50"/>
      <c r="AZ20" s="202"/>
      <c r="BA20" s="203">
        <f t="shared" si="5"/>
        <v>33.028662801394042</v>
      </c>
      <c r="BB20" s="204"/>
      <c r="BC20" s="50">
        <v>352</v>
      </c>
      <c r="BD20" s="50"/>
      <c r="BE20" s="50"/>
      <c r="BF20" s="50">
        <v>40</v>
      </c>
      <c r="BG20" s="50"/>
      <c r="BH20" s="202"/>
      <c r="BI20" s="203">
        <f t="shared" si="6"/>
        <v>41.471104264371441</v>
      </c>
      <c r="BJ20" s="204"/>
      <c r="BK20" s="50">
        <v>442</v>
      </c>
      <c r="BL20" s="50"/>
      <c r="BM20" s="50"/>
      <c r="BN20" s="50">
        <v>50</v>
      </c>
      <c r="BO20" s="50"/>
      <c r="BP20" s="202"/>
      <c r="BQ20" s="203">
        <f t="shared" si="7"/>
        <v>45.126020299151641</v>
      </c>
      <c r="BR20" s="204"/>
      <c r="BS20" s="50">
        <v>481</v>
      </c>
      <c r="BT20" s="50"/>
      <c r="BU20" s="50"/>
      <c r="BV20" s="50">
        <v>54</v>
      </c>
      <c r="BW20" s="50"/>
      <c r="BX20" s="202"/>
      <c r="BY20" s="203">
        <f t="shared" si="8"/>
        <v>47.741122888324895</v>
      </c>
      <c r="BZ20" s="204"/>
      <c r="CA20" s="50">
        <v>509</v>
      </c>
      <c r="CB20" s="50"/>
      <c r="CC20" s="50"/>
      <c r="CD20" s="50">
        <v>56</v>
      </c>
      <c r="CE20" s="50"/>
      <c r="CF20" s="202"/>
      <c r="CG20" s="203">
        <f t="shared" si="22"/>
        <v>48.667951888752853</v>
      </c>
      <c r="CH20" s="204"/>
      <c r="CI20" s="50">
        <v>519</v>
      </c>
      <c r="CJ20" s="50"/>
      <c r="CK20" s="50"/>
      <c r="CL20" s="50">
        <v>56</v>
      </c>
      <c r="CM20" s="50"/>
      <c r="CN20" s="202"/>
      <c r="CO20" s="203">
        <f t="shared" si="9"/>
        <v>47.609032445742486</v>
      </c>
      <c r="CP20" s="204"/>
      <c r="CQ20" s="50">
        <v>508</v>
      </c>
      <c r="CR20" s="50"/>
      <c r="CS20" s="50"/>
      <c r="CT20" s="50">
        <v>52</v>
      </c>
      <c r="CU20" s="50"/>
      <c r="CV20" s="202"/>
      <c r="CW20" s="203">
        <f t="shared" si="23"/>
        <v>46.458807391079425</v>
      </c>
      <c r="CX20" s="204"/>
      <c r="CY20" s="50">
        <v>496</v>
      </c>
      <c r="CZ20" s="50"/>
      <c r="DA20" s="50"/>
      <c r="DB20" s="50">
        <v>48</v>
      </c>
      <c r="DC20" s="50"/>
      <c r="DD20" s="202"/>
      <c r="DE20" s="203">
        <f t="shared" si="10"/>
        <v>45.744706492518922</v>
      </c>
      <c r="DF20" s="204"/>
      <c r="DG20" s="50">
        <v>488</v>
      </c>
      <c r="DH20" s="50"/>
      <c r="DI20" s="50"/>
      <c r="DJ20" s="50">
        <v>51</v>
      </c>
      <c r="DK20" s="50"/>
      <c r="DL20" s="202"/>
      <c r="DM20" s="203">
        <f t="shared" si="11"/>
        <v>43.685353200285469</v>
      </c>
      <c r="DN20" s="204"/>
      <c r="DO20" s="50">
        <v>466</v>
      </c>
      <c r="DP20" s="50"/>
      <c r="DQ20" s="50"/>
      <c r="DR20" s="50">
        <v>49</v>
      </c>
      <c r="DS20" s="50"/>
      <c r="DT20" s="202"/>
      <c r="DU20" s="203">
        <f t="shared" si="12"/>
        <v>39.854760709545978</v>
      </c>
      <c r="DV20" s="204"/>
      <c r="DW20" s="50">
        <v>425</v>
      </c>
      <c r="DX20" s="50"/>
      <c r="DY20" s="50"/>
      <c r="DZ20" s="50">
        <v>46</v>
      </c>
      <c r="EA20" s="50"/>
      <c r="EB20" s="202"/>
      <c r="EC20" s="203">
        <f t="shared" si="13"/>
        <v>32.441982106900284</v>
      </c>
      <c r="ED20" s="204"/>
      <c r="EE20" s="50">
        <v>346</v>
      </c>
      <c r="EF20" s="50"/>
      <c r="EG20" s="50"/>
      <c r="EH20" s="50">
        <v>37</v>
      </c>
      <c r="EI20" s="50"/>
      <c r="EJ20" s="202"/>
      <c r="EK20" s="203">
        <f t="shared" si="14"/>
        <v>26.863103630877326</v>
      </c>
      <c r="EL20" s="204"/>
      <c r="EM20" s="50">
        <v>286</v>
      </c>
      <c r="EN20" s="50"/>
      <c r="EO20" s="50"/>
      <c r="EP20" s="50">
        <v>35</v>
      </c>
      <c r="EQ20" s="50"/>
      <c r="ER20" s="202"/>
      <c r="ES20" s="203">
        <f t="shared" si="15"/>
        <v>24.68960414464205</v>
      </c>
      <c r="ET20" s="204"/>
      <c r="EU20" s="50">
        <v>263</v>
      </c>
      <c r="EV20" s="50"/>
      <c r="EW20" s="50"/>
      <c r="EX20" s="50">
        <v>31</v>
      </c>
      <c r="EY20" s="50"/>
      <c r="EZ20" s="202"/>
      <c r="FA20" s="203">
        <f t="shared" si="16"/>
        <v>23.916898097542063</v>
      </c>
      <c r="FB20" s="204"/>
      <c r="FC20" s="50">
        <v>255</v>
      </c>
      <c r="FD20" s="50"/>
      <c r="FE20" s="50"/>
      <c r="FF20" s="50">
        <v>28</v>
      </c>
      <c r="FG20" s="50"/>
      <c r="FH20" s="202"/>
      <c r="FI20" s="203">
        <f t="shared" si="17"/>
        <v>20.076597903134871</v>
      </c>
      <c r="FJ20" s="204"/>
      <c r="FK20" s="50">
        <v>214</v>
      </c>
      <c r="FL20" s="50"/>
      <c r="FM20" s="50"/>
      <c r="FN20" s="50">
        <v>24</v>
      </c>
      <c r="FO20" s="50"/>
      <c r="FP20" s="202"/>
      <c r="FQ20" s="203">
        <f t="shared" si="18"/>
        <v>20.214021055881023</v>
      </c>
      <c r="FR20" s="204"/>
      <c r="FS20" s="50">
        <v>215</v>
      </c>
      <c r="FT20" s="50"/>
      <c r="FU20" s="50"/>
      <c r="FV20" s="50">
        <v>28</v>
      </c>
      <c r="FW20" s="50"/>
      <c r="FX20" s="202"/>
      <c r="FY20" s="203">
        <f t="shared" si="19"/>
        <v>20.098233573252497</v>
      </c>
      <c r="FZ20" s="204"/>
      <c r="GA20" s="50">
        <v>214</v>
      </c>
      <c r="GB20" s="50"/>
      <c r="GC20" s="50"/>
      <c r="GD20" s="50">
        <v>26</v>
      </c>
      <c r="GE20" s="50"/>
      <c r="GF20" s="202"/>
      <c r="GG20" s="203">
        <f t="shared" si="20"/>
        <v>19.047063283576577</v>
      </c>
      <c r="GH20" s="204"/>
      <c r="GI20" s="50">
        <v>203</v>
      </c>
      <c r="GJ20" s="50"/>
      <c r="GK20" s="50"/>
      <c r="GL20" s="50">
        <v>23</v>
      </c>
      <c r="GM20" s="50"/>
      <c r="GN20" s="202"/>
      <c r="GO20" s="203">
        <f t="shared" si="21"/>
        <v>18.388106398765633</v>
      </c>
      <c r="GP20" s="204"/>
      <c r="GQ20" s="50">
        <v>196</v>
      </c>
      <c r="GR20" s="50"/>
      <c r="GS20" s="50"/>
      <c r="GT20" s="50">
        <v>22</v>
      </c>
      <c r="GU20" s="50"/>
      <c r="GV20" s="202"/>
    </row>
    <row r="21" spans="1:204" x14ac:dyDescent="0.2">
      <c r="A21" s="256" t="s">
        <v>178</v>
      </c>
      <c r="B21" s="257"/>
      <c r="C21" s="257"/>
      <c r="D21" s="257"/>
      <c r="E21" s="12"/>
      <c r="F21" s="12"/>
      <c r="G21" s="12">
        <v>49.1</v>
      </c>
      <c r="H21" s="12">
        <v>10</v>
      </c>
      <c r="I21" s="12"/>
      <c r="J21" s="12"/>
      <c r="K21" s="12"/>
      <c r="L21" s="13"/>
      <c r="M21" s="203">
        <f t="shared" si="0"/>
        <v>16.785018412230198</v>
      </c>
      <c r="N21" s="204"/>
      <c r="O21" s="50">
        <v>27</v>
      </c>
      <c r="P21" s="50"/>
      <c r="Q21" s="50"/>
      <c r="R21" s="50">
        <v>178</v>
      </c>
      <c r="S21" s="50"/>
      <c r="T21" s="202"/>
      <c r="U21" s="240">
        <f t="shared" si="1"/>
        <v>17.013134058264644</v>
      </c>
      <c r="V21" s="214"/>
      <c r="W21" s="50">
        <v>30</v>
      </c>
      <c r="X21" s="50"/>
      <c r="Y21" s="50"/>
      <c r="Z21" s="50">
        <v>180</v>
      </c>
      <c r="AA21" s="50"/>
      <c r="AB21" s="202"/>
      <c r="AC21" s="203">
        <f t="shared" si="2"/>
        <v>18.10226350824874</v>
      </c>
      <c r="AD21" s="204"/>
      <c r="AE21" s="50">
        <v>62</v>
      </c>
      <c r="AF21" s="50"/>
      <c r="AG21" s="50"/>
      <c r="AH21" s="50">
        <v>184</v>
      </c>
      <c r="AI21" s="50"/>
      <c r="AJ21" s="202"/>
      <c r="AK21" s="203">
        <f t="shared" si="3"/>
        <v>37.076687334942868</v>
      </c>
      <c r="AL21" s="204"/>
      <c r="AM21" s="50">
        <v>323</v>
      </c>
      <c r="AN21" s="50"/>
      <c r="AO21" s="50"/>
      <c r="AP21" s="50">
        <v>232</v>
      </c>
      <c r="AQ21" s="50"/>
      <c r="AR21" s="202"/>
      <c r="AS21" s="203">
        <f t="shared" si="4"/>
        <v>49.70204339087018</v>
      </c>
      <c r="AT21" s="204"/>
      <c r="AU21" s="50">
        <v>462</v>
      </c>
      <c r="AV21" s="50"/>
      <c r="AW21" s="50"/>
      <c r="AX21" s="50">
        <v>266</v>
      </c>
      <c r="AY21" s="50"/>
      <c r="AZ21" s="202"/>
      <c r="BA21" s="203">
        <f t="shared" si="5"/>
        <v>52.159614882339604</v>
      </c>
      <c r="BB21" s="204"/>
      <c r="BC21" s="50">
        <v>490</v>
      </c>
      <c r="BD21" s="50"/>
      <c r="BE21" s="50"/>
      <c r="BF21" s="50">
        <v>270</v>
      </c>
      <c r="BG21" s="50"/>
      <c r="BH21" s="202"/>
      <c r="BI21" s="203">
        <f t="shared" si="6"/>
        <v>50.130845596498936</v>
      </c>
      <c r="BJ21" s="204"/>
      <c r="BK21" s="50">
        <v>465</v>
      </c>
      <c r="BL21" s="50"/>
      <c r="BM21" s="50"/>
      <c r="BN21" s="50">
        <v>270</v>
      </c>
      <c r="BO21" s="50"/>
      <c r="BP21" s="202"/>
      <c r="BQ21" s="203">
        <f t="shared" si="7"/>
        <v>47.80907663679065</v>
      </c>
      <c r="BR21" s="204"/>
      <c r="BS21" s="50">
        <v>442</v>
      </c>
      <c r="BT21" s="50"/>
      <c r="BU21" s="50"/>
      <c r="BV21" s="50">
        <v>260</v>
      </c>
      <c r="BW21" s="50"/>
      <c r="BX21" s="202"/>
      <c r="BY21" s="203">
        <f t="shared" si="8"/>
        <v>41.425912137075329</v>
      </c>
      <c r="BZ21" s="204"/>
      <c r="CA21" s="50">
        <v>372</v>
      </c>
      <c r="CB21" s="50"/>
      <c r="CC21" s="50"/>
      <c r="CD21" s="50">
        <v>243</v>
      </c>
      <c r="CE21" s="50"/>
      <c r="CF21" s="202"/>
      <c r="CG21" s="203">
        <f t="shared" si="22"/>
        <v>41.320867638278628</v>
      </c>
      <c r="CH21" s="204"/>
      <c r="CI21" s="50">
        <v>368</v>
      </c>
      <c r="CJ21" s="50"/>
      <c r="CK21" s="50"/>
      <c r="CL21" s="50">
        <v>247</v>
      </c>
      <c r="CM21" s="50"/>
      <c r="CN21" s="202"/>
      <c r="CO21" s="203">
        <f t="shared" si="9"/>
        <v>38.044123616381832</v>
      </c>
      <c r="CP21" s="204"/>
      <c r="CQ21" s="50">
        <v>335</v>
      </c>
      <c r="CR21" s="50"/>
      <c r="CS21" s="50"/>
      <c r="CT21" s="50">
        <v>233</v>
      </c>
      <c r="CU21" s="50"/>
      <c r="CV21" s="202"/>
      <c r="CW21" s="203">
        <f t="shared" si="23"/>
        <v>36.686407951403723</v>
      </c>
      <c r="CX21" s="204"/>
      <c r="CY21" s="50">
        <v>320</v>
      </c>
      <c r="CZ21" s="50"/>
      <c r="DA21" s="50"/>
      <c r="DB21" s="50">
        <v>229</v>
      </c>
      <c r="DC21" s="50"/>
      <c r="DD21" s="202"/>
      <c r="DE21" s="203">
        <f t="shared" si="10"/>
        <v>38.919950292552961</v>
      </c>
      <c r="DF21" s="204"/>
      <c r="DG21" s="50">
        <v>338</v>
      </c>
      <c r="DH21" s="50"/>
      <c r="DI21" s="50"/>
      <c r="DJ21" s="50">
        <v>245</v>
      </c>
      <c r="DK21" s="50"/>
      <c r="DL21" s="202"/>
      <c r="DM21" s="203">
        <f t="shared" si="11"/>
        <v>45.670921899345025</v>
      </c>
      <c r="DN21" s="204"/>
      <c r="DO21" s="50">
        <v>412</v>
      </c>
      <c r="DP21" s="50"/>
      <c r="DQ21" s="50"/>
      <c r="DR21" s="50">
        <v>265</v>
      </c>
      <c r="DS21" s="50"/>
      <c r="DT21" s="202"/>
      <c r="DU21" s="203">
        <f t="shared" si="12"/>
        <v>51.29337126223917</v>
      </c>
      <c r="DV21" s="204"/>
      <c r="DW21" s="50">
        <v>473</v>
      </c>
      <c r="DX21" s="50"/>
      <c r="DY21" s="50"/>
      <c r="DZ21" s="50">
        <v>281</v>
      </c>
      <c r="EA21" s="50"/>
      <c r="EB21" s="202"/>
      <c r="EC21" s="203">
        <f t="shared" si="13"/>
        <v>47.378157596472732</v>
      </c>
      <c r="ED21" s="204"/>
      <c r="EE21" s="50">
        <v>433</v>
      </c>
      <c r="EF21" s="50"/>
      <c r="EG21" s="50"/>
      <c r="EH21" s="50">
        <v>266</v>
      </c>
      <c r="EI21" s="50"/>
      <c r="EJ21" s="202"/>
      <c r="EK21" s="203">
        <f t="shared" si="14"/>
        <v>47.732747060999472</v>
      </c>
      <c r="EL21" s="204"/>
      <c r="EM21" s="50">
        <v>435</v>
      </c>
      <c r="EN21" s="50"/>
      <c r="EO21" s="50"/>
      <c r="EP21" s="50">
        <v>270</v>
      </c>
      <c r="EQ21" s="50"/>
      <c r="ER21" s="202"/>
      <c r="ES21" s="203">
        <f t="shared" si="15"/>
        <v>42.51024714997714</v>
      </c>
      <c r="ET21" s="204"/>
      <c r="EU21" s="50">
        <v>380</v>
      </c>
      <c r="EV21" s="50"/>
      <c r="EW21" s="50"/>
      <c r="EX21" s="50">
        <v>252</v>
      </c>
      <c r="EY21" s="50"/>
      <c r="EZ21" s="202"/>
      <c r="FA21" s="203">
        <f t="shared" si="16"/>
        <v>36.644210223577979</v>
      </c>
      <c r="FB21" s="204"/>
      <c r="FC21" s="50">
        <v>318</v>
      </c>
      <c r="FD21" s="50"/>
      <c r="FE21" s="50"/>
      <c r="FF21" s="50">
        <v>231</v>
      </c>
      <c r="FG21" s="50"/>
      <c r="FH21" s="202"/>
      <c r="FI21" s="203">
        <f t="shared" si="17"/>
        <v>27.424615045087052</v>
      </c>
      <c r="FJ21" s="204"/>
      <c r="FK21" s="50">
        <v>208</v>
      </c>
      <c r="FL21" s="50"/>
      <c r="FM21" s="50"/>
      <c r="FN21" s="50">
        <v>208</v>
      </c>
      <c r="FO21" s="50"/>
      <c r="FP21" s="202"/>
      <c r="FQ21" s="203">
        <f t="shared" si="18"/>
        <v>17.788639137972602</v>
      </c>
      <c r="FR21" s="204"/>
      <c r="FS21" s="50">
        <v>54</v>
      </c>
      <c r="FT21" s="50"/>
      <c r="FU21" s="50"/>
      <c r="FV21" s="50">
        <v>183</v>
      </c>
      <c r="FW21" s="50"/>
      <c r="FX21" s="202"/>
      <c r="FY21" s="203">
        <f t="shared" si="19"/>
        <v>17.153057517223658</v>
      </c>
      <c r="FZ21" s="204"/>
      <c r="GA21" s="50">
        <v>33</v>
      </c>
      <c r="GB21" s="50"/>
      <c r="GC21" s="50"/>
      <c r="GD21" s="50">
        <v>181</v>
      </c>
      <c r="GE21" s="50"/>
      <c r="GF21" s="202"/>
      <c r="GG21" s="203">
        <f t="shared" si="20"/>
        <v>17.813053971227532</v>
      </c>
      <c r="GH21" s="204"/>
      <c r="GI21" s="50">
        <v>28</v>
      </c>
      <c r="GJ21" s="50"/>
      <c r="GK21" s="50"/>
      <c r="GL21" s="50">
        <v>189</v>
      </c>
      <c r="GM21" s="50"/>
      <c r="GN21" s="202"/>
      <c r="GO21" s="203">
        <f t="shared" si="21"/>
        <v>17.720098646977636</v>
      </c>
      <c r="GP21" s="204"/>
      <c r="GQ21" s="50">
        <v>34</v>
      </c>
      <c r="GR21" s="50"/>
      <c r="GS21" s="50"/>
      <c r="GT21" s="50">
        <v>187</v>
      </c>
      <c r="GU21" s="50"/>
      <c r="GV21" s="202"/>
    </row>
    <row r="22" spans="1:204" x14ac:dyDescent="0.2">
      <c r="A22" s="256" t="s">
        <v>179</v>
      </c>
      <c r="B22" s="257"/>
      <c r="C22" s="257"/>
      <c r="D22" s="257"/>
      <c r="E22" s="12"/>
      <c r="F22" s="12"/>
      <c r="G22" s="12">
        <v>49.1</v>
      </c>
      <c r="H22" s="12">
        <v>10</v>
      </c>
      <c r="I22" s="12"/>
      <c r="J22" s="12"/>
      <c r="K22" s="12"/>
      <c r="L22" s="13"/>
      <c r="M22" s="203">
        <f t="shared" si="0"/>
        <v>21.415843209193874</v>
      </c>
      <c r="N22" s="204"/>
      <c r="O22" s="50">
        <v>222</v>
      </c>
      <c r="P22" s="50"/>
      <c r="Q22" s="50"/>
      <c r="R22" s="50">
        <v>59</v>
      </c>
      <c r="S22" s="50"/>
      <c r="T22" s="202"/>
      <c r="U22" s="240">
        <f t="shared" si="1"/>
        <v>20.221759632433301</v>
      </c>
      <c r="V22" s="214"/>
      <c r="W22" s="50">
        <v>209</v>
      </c>
      <c r="X22" s="50"/>
      <c r="Y22" s="50"/>
      <c r="Z22" s="50">
        <v>58</v>
      </c>
      <c r="AA22" s="50"/>
      <c r="AB22" s="202"/>
      <c r="AC22" s="203">
        <f t="shared" si="2"/>
        <v>20.082658240292758</v>
      </c>
      <c r="AD22" s="204"/>
      <c r="AE22" s="50">
        <v>208</v>
      </c>
      <c r="AF22" s="50"/>
      <c r="AG22" s="50"/>
      <c r="AH22" s="50">
        <v>56</v>
      </c>
      <c r="AI22" s="50"/>
      <c r="AJ22" s="202"/>
      <c r="AK22" s="203">
        <f t="shared" si="3"/>
        <v>26.241782481889928</v>
      </c>
      <c r="AL22" s="204"/>
      <c r="AM22" s="50">
        <v>275</v>
      </c>
      <c r="AN22" s="50"/>
      <c r="AO22" s="50"/>
      <c r="AP22" s="50">
        <v>60</v>
      </c>
      <c r="AQ22" s="50"/>
      <c r="AR22" s="202"/>
      <c r="AS22" s="203">
        <f t="shared" si="4"/>
        <v>27.15339526237311</v>
      </c>
      <c r="AT22" s="204"/>
      <c r="AU22" s="50">
        <v>285</v>
      </c>
      <c r="AV22" s="50"/>
      <c r="AW22" s="50"/>
      <c r="AX22" s="50">
        <v>60</v>
      </c>
      <c r="AY22" s="50"/>
      <c r="AZ22" s="202"/>
      <c r="BA22" s="203">
        <f t="shared" si="5"/>
        <v>33.297709162159023</v>
      </c>
      <c r="BB22" s="204"/>
      <c r="BC22" s="50">
        <v>351</v>
      </c>
      <c r="BD22" s="50"/>
      <c r="BE22" s="50"/>
      <c r="BF22" s="50">
        <v>66</v>
      </c>
      <c r="BG22" s="50"/>
      <c r="BH22" s="202"/>
      <c r="BI22" s="203">
        <f t="shared" si="6"/>
        <v>36.974684772688583</v>
      </c>
      <c r="BJ22" s="204"/>
      <c r="BK22" s="50">
        <v>390</v>
      </c>
      <c r="BL22" s="50"/>
      <c r="BM22" s="50"/>
      <c r="BN22" s="50">
        <v>72</v>
      </c>
      <c r="BO22" s="50"/>
      <c r="BP22" s="202"/>
      <c r="BQ22" s="203">
        <f t="shared" si="7"/>
        <v>37.708384673299712</v>
      </c>
      <c r="BR22" s="204"/>
      <c r="BS22" s="50">
        <v>398</v>
      </c>
      <c r="BT22" s="50"/>
      <c r="BU22" s="50"/>
      <c r="BV22" s="50">
        <v>72</v>
      </c>
      <c r="BW22" s="50"/>
      <c r="BX22" s="202"/>
      <c r="BY22" s="203">
        <f t="shared" si="8"/>
        <v>38.178002306361854</v>
      </c>
      <c r="BZ22" s="204"/>
      <c r="CA22" s="50">
        <v>402</v>
      </c>
      <c r="CB22" s="50"/>
      <c r="CC22" s="50"/>
      <c r="CD22" s="50">
        <v>78</v>
      </c>
      <c r="CE22" s="50"/>
      <c r="CF22" s="202"/>
      <c r="CG22" s="203">
        <f t="shared" si="22"/>
        <v>37.555709637686924</v>
      </c>
      <c r="CH22" s="204"/>
      <c r="CI22" s="50">
        <v>395</v>
      </c>
      <c r="CJ22" s="50"/>
      <c r="CK22" s="50"/>
      <c r="CL22" s="50">
        <v>79</v>
      </c>
      <c r="CM22" s="50"/>
      <c r="CN22" s="202"/>
      <c r="CO22" s="203">
        <f t="shared" si="9"/>
        <v>38.561864149694891</v>
      </c>
      <c r="CP22" s="204"/>
      <c r="CQ22" s="50">
        <v>406</v>
      </c>
      <c r="CR22" s="50"/>
      <c r="CS22" s="50"/>
      <c r="CT22" s="50">
        <v>79</v>
      </c>
      <c r="CU22" s="50"/>
      <c r="CV22" s="202"/>
      <c r="CW22" s="203">
        <f t="shared" si="23"/>
        <v>37.008990873707752</v>
      </c>
      <c r="CX22" s="204"/>
      <c r="CY22" s="50">
        <v>390</v>
      </c>
      <c r="CZ22" s="50"/>
      <c r="DA22" s="50"/>
      <c r="DB22" s="50">
        <v>74</v>
      </c>
      <c r="DC22" s="50"/>
      <c r="DD22" s="202"/>
      <c r="DE22" s="203">
        <f t="shared" si="10"/>
        <v>37.519586792228736</v>
      </c>
      <c r="DF22" s="204"/>
      <c r="DG22" s="50">
        <v>395</v>
      </c>
      <c r="DH22" s="50"/>
      <c r="DI22" s="50"/>
      <c r="DJ22" s="50">
        <v>77</v>
      </c>
      <c r="DK22" s="50"/>
      <c r="DL22" s="202"/>
      <c r="DM22" s="203">
        <f t="shared" si="11"/>
        <v>37.39276580179979</v>
      </c>
      <c r="DN22" s="204"/>
      <c r="DO22" s="50">
        <v>394</v>
      </c>
      <c r="DP22" s="50"/>
      <c r="DQ22" s="50"/>
      <c r="DR22" s="50">
        <v>75</v>
      </c>
      <c r="DS22" s="50"/>
      <c r="DT22" s="202"/>
      <c r="DU22" s="203">
        <f t="shared" si="12"/>
        <v>35.928459320081117</v>
      </c>
      <c r="DV22" s="204"/>
      <c r="DW22" s="50">
        <v>378</v>
      </c>
      <c r="DX22" s="50"/>
      <c r="DY22" s="50"/>
      <c r="DZ22" s="50">
        <v>75</v>
      </c>
      <c r="EA22" s="50"/>
      <c r="EB22" s="202"/>
      <c r="EC22" s="203">
        <f t="shared" si="13"/>
        <v>34.685213558927941</v>
      </c>
      <c r="ED22" s="204"/>
      <c r="EE22" s="50">
        <v>365</v>
      </c>
      <c r="EF22" s="50"/>
      <c r="EG22" s="50"/>
      <c r="EH22" s="50">
        <v>72</v>
      </c>
      <c r="EI22" s="50"/>
      <c r="EJ22" s="202"/>
      <c r="EK22" s="203">
        <f t="shared" si="14"/>
        <v>36.808460568103563</v>
      </c>
      <c r="EL22" s="204"/>
      <c r="EM22" s="50">
        <v>388</v>
      </c>
      <c r="EN22" s="50"/>
      <c r="EO22" s="50"/>
      <c r="EP22" s="50">
        <v>73</v>
      </c>
      <c r="EQ22" s="50"/>
      <c r="ER22" s="202"/>
      <c r="ES22" s="203">
        <f t="shared" si="15"/>
        <v>34.685213558927941</v>
      </c>
      <c r="ET22" s="204"/>
      <c r="EU22" s="50">
        <v>365</v>
      </c>
      <c r="EV22" s="50"/>
      <c r="EW22" s="50"/>
      <c r="EX22" s="50">
        <v>72</v>
      </c>
      <c r="EY22" s="50"/>
      <c r="EZ22" s="202"/>
      <c r="FA22" s="203">
        <f t="shared" si="16"/>
        <v>33.480978238572384</v>
      </c>
      <c r="FB22" s="204"/>
      <c r="FC22" s="50">
        <v>353</v>
      </c>
      <c r="FD22" s="50"/>
      <c r="FE22" s="50"/>
      <c r="FF22" s="50">
        <v>66</v>
      </c>
      <c r="FG22" s="50"/>
      <c r="FH22" s="202"/>
      <c r="FI22" s="203">
        <f t="shared" si="17"/>
        <v>31.851044882595243</v>
      </c>
      <c r="FJ22" s="204"/>
      <c r="FK22" s="50">
        <v>335</v>
      </c>
      <c r="FL22" s="50"/>
      <c r="FM22" s="50"/>
      <c r="FN22" s="50">
        <v>67</v>
      </c>
      <c r="FO22" s="50"/>
      <c r="FP22" s="202"/>
      <c r="FQ22" s="203">
        <f t="shared" si="18"/>
        <v>30.279400192558697</v>
      </c>
      <c r="FR22" s="204"/>
      <c r="FS22" s="50">
        <v>318</v>
      </c>
      <c r="FT22" s="50"/>
      <c r="FU22" s="50"/>
      <c r="FV22" s="50">
        <v>66</v>
      </c>
      <c r="FW22" s="50"/>
      <c r="FX22" s="202"/>
      <c r="FY22" s="203">
        <f t="shared" si="19"/>
        <v>28.315344803622175</v>
      </c>
      <c r="FZ22" s="204"/>
      <c r="GA22" s="50">
        <v>296</v>
      </c>
      <c r="GB22" s="50"/>
      <c r="GC22" s="50"/>
      <c r="GD22" s="50">
        <v>68</v>
      </c>
      <c r="GE22" s="50"/>
      <c r="GF22" s="202"/>
      <c r="GG22" s="203">
        <f t="shared" si="20"/>
        <v>24.873222051959221</v>
      </c>
      <c r="GH22" s="204"/>
      <c r="GI22" s="50">
        <v>259</v>
      </c>
      <c r="GJ22" s="50"/>
      <c r="GK22" s="50"/>
      <c r="GL22" s="50">
        <v>64</v>
      </c>
      <c r="GM22" s="50"/>
      <c r="GN22" s="202"/>
      <c r="GO22" s="203">
        <f t="shared" si="21"/>
        <v>22.707349221800062</v>
      </c>
      <c r="GP22" s="204"/>
      <c r="GQ22" s="50">
        <v>235</v>
      </c>
      <c r="GR22" s="50"/>
      <c r="GS22" s="50"/>
      <c r="GT22" s="50">
        <v>64</v>
      </c>
      <c r="GU22" s="50"/>
      <c r="GV22" s="202"/>
    </row>
    <row r="23" spans="1:204" ht="13.5" thickBot="1" x14ac:dyDescent="0.25">
      <c r="A23" s="191" t="s">
        <v>180</v>
      </c>
      <c r="B23" s="192"/>
      <c r="C23" s="192"/>
      <c r="D23" s="192"/>
      <c r="E23" s="193"/>
      <c r="F23" s="193"/>
      <c r="G23" s="193"/>
      <c r="H23" s="193"/>
      <c r="I23" s="193"/>
      <c r="J23" s="193"/>
      <c r="K23" s="193"/>
      <c r="L23" s="194"/>
      <c r="M23" s="189"/>
      <c r="N23" s="190"/>
      <c r="O23" s="187">
        <f>SUM(O11:Q22)</f>
        <v>3967.36</v>
      </c>
      <c r="P23" s="187"/>
      <c r="Q23" s="187"/>
      <c r="R23" s="187">
        <f>SUM(R11:T22)</f>
        <v>1513</v>
      </c>
      <c r="S23" s="187"/>
      <c r="T23" s="188"/>
      <c r="U23" s="189"/>
      <c r="V23" s="190"/>
      <c r="W23" s="187">
        <f>SUM(W11:Y22)</f>
        <v>3780</v>
      </c>
      <c r="X23" s="187"/>
      <c r="Y23" s="187"/>
      <c r="Z23" s="187">
        <f>SUM(Z11:AB22)</f>
        <v>1499</v>
      </c>
      <c r="AA23" s="187"/>
      <c r="AB23" s="188"/>
      <c r="AC23" s="189"/>
      <c r="AD23" s="190"/>
      <c r="AE23" s="187">
        <f>SUM(AE11:AG22)</f>
        <v>3844</v>
      </c>
      <c r="AF23" s="187"/>
      <c r="AG23" s="187"/>
      <c r="AH23" s="187">
        <f>SUM(AH11:AJ22)</f>
        <v>1493</v>
      </c>
      <c r="AI23" s="187"/>
      <c r="AJ23" s="188"/>
      <c r="AK23" s="189"/>
      <c r="AL23" s="190"/>
      <c r="AM23" s="187">
        <f>SUM(AM11:AO22)</f>
        <v>4519</v>
      </c>
      <c r="AN23" s="187"/>
      <c r="AO23" s="187"/>
      <c r="AP23" s="187">
        <f>SUM(AP11:AR22)</f>
        <v>1576</v>
      </c>
      <c r="AQ23" s="187"/>
      <c r="AR23" s="188"/>
      <c r="AS23" s="189"/>
      <c r="AT23" s="190"/>
      <c r="AU23" s="187">
        <f>SUM(AU11:AW22)</f>
        <v>5301</v>
      </c>
      <c r="AV23" s="187"/>
      <c r="AW23" s="187"/>
      <c r="AX23" s="187">
        <f>SUM(AX11:AZ22)</f>
        <v>1681</v>
      </c>
      <c r="AY23" s="187"/>
      <c r="AZ23" s="188"/>
      <c r="BA23" s="189"/>
      <c r="BB23" s="190"/>
      <c r="BC23" s="187">
        <f>SUM(BC11:BE22)</f>
        <v>6367</v>
      </c>
      <c r="BD23" s="187"/>
      <c r="BE23" s="187"/>
      <c r="BF23" s="187">
        <f>SUM(BF11:BH22)</f>
        <v>1855</v>
      </c>
      <c r="BG23" s="187"/>
      <c r="BH23" s="188"/>
      <c r="BI23" s="189"/>
      <c r="BJ23" s="190"/>
      <c r="BK23" s="187">
        <f>SUM(BK11:BM22)</f>
        <v>7148</v>
      </c>
      <c r="BL23" s="187"/>
      <c r="BM23" s="187"/>
      <c r="BN23" s="187">
        <f>SUM(BN11:BP22)</f>
        <v>2037</v>
      </c>
      <c r="BO23" s="187"/>
      <c r="BP23" s="188"/>
      <c r="BQ23" s="189"/>
      <c r="BR23" s="190"/>
      <c r="BS23" s="187">
        <f>SUM(BS11:BU22)</f>
        <v>7643</v>
      </c>
      <c r="BT23" s="187"/>
      <c r="BU23" s="187"/>
      <c r="BV23" s="187">
        <f>SUM(BV11:BX22)</f>
        <v>2100</v>
      </c>
      <c r="BW23" s="187"/>
      <c r="BX23" s="188"/>
      <c r="BY23" s="189"/>
      <c r="BZ23" s="190"/>
      <c r="CA23" s="187">
        <f>SUM(CA11:CC22)</f>
        <v>7761</v>
      </c>
      <c r="CB23" s="187"/>
      <c r="CC23" s="187"/>
      <c r="CD23" s="187">
        <f>SUM(CD11:CF22)</f>
        <v>2123</v>
      </c>
      <c r="CE23" s="187"/>
      <c r="CF23" s="188"/>
      <c r="CG23" s="189"/>
      <c r="CH23" s="190"/>
      <c r="CI23" s="187">
        <f>SUM(CI11:CK22)</f>
        <v>7899</v>
      </c>
      <c r="CJ23" s="187"/>
      <c r="CK23" s="187"/>
      <c r="CL23" s="187">
        <f>SUM(CL11:CN22)</f>
        <v>2097.56</v>
      </c>
      <c r="CM23" s="187"/>
      <c r="CN23" s="188"/>
      <c r="CO23" s="189"/>
      <c r="CP23" s="190"/>
      <c r="CQ23" s="187">
        <f>SUM(CQ11:CS22)</f>
        <v>7796</v>
      </c>
      <c r="CR23" s="187"/>
      <c r="CS23" s="187"/>
      <c r="CT23" s="187">
        <f>SUM(CT11:CV22)</f>
        <v>2108</v>
      </c>
      <c r="CU23" s="187"/>
      <c r="CV23" s="188"/>
      <c r="CW23" s="189"/>
      <c r="CX23" s="190"/>
      <c r="CY23" s="187">
        <f>SUM(CY11:DA22)</f>
        <v>7636</v>
      </c>
      <c r="CZ23" s="187"/>
      <c r="DA23" s="187"/>
      <c r="DB23" s="187">
        <f>SUM(DB11:DD22)</f>
        <v>2082</v>
      </c>
      <c r="DC23" s="187"/>
      <c r="DD23" s="188"/>
      <c r="DE23" s="189"/>
      <c r="DF23" s="190"/>
      <c r="DG23" s="187">
        <f>SUM(DG11:DI22)</f>
        <v>7522</v>
      </c>
      <c r="DH23" s="187"/>
      <c r="DI23" s="187"/>
      <c r="DJ23" s="187">
        <f>SUM(DJ11:DL22)</f>
        <v>2092</v>
      </c>
      <c r="DK23" s="187"/>
      <c r="DL23" s="188"/>
      <c r="DM23" s="189"/>
      <c r="DN23" s="190"/>
      <c r="DO23" s="187">
        <f>SUM(DO11:DQ22)</f>
        <v>7232</v>
      </c>
      <c r="DP23" s="187"/>
      <c r="DQ23" s="187"/>
      <c r="DR23" s="187">
        <f>SUM(DR11:DT22)</f>
        <v>2007</v>
      </c>
      <c r="DS23" s="187"/>
      <c r="DT23" s="188"/>
      <c r="DU23" s="189"/>
      <c r="DV23" s="190"/>
      <c r="DW23" s="187">
        <f>SUM(DW11:DY22)</f>
        <v>7018</v>
      </c>
      <c r="DX23" s="187"/>
      <c r="DY23" s="187"/>
      <c r="DZ23" s="187">
        <f>SUM(DZ11:EB22)</f>
        <v>2026</v>
      </c>
      <c r="EA23" s="187"/>
      <c r="EB23" s="188"/>
      <c r="EC23" s="189"/>
      <c r="ED23" s="190"/>
      <c r="EE23" s="187">
        <f>SUM(EE11:EG22)</f>
        <v>6587</v>
      </c>
      <c r="EF23" s="187"/>
      <c r="EG23" s="187"/>
      <c r="EH23" s="187">
        <f>SUM(EH11:EJ22)</f>
        <v>1868</v>
      </c>
      <c r="EI23" s="187"/>
      <c r="EJ23" s="188"/>
      <c r="EK23" s="189"/>
      <c r="EL23" s="190"/>
      <c r="EM23" s="187">
        <f>SUM(EM11:EO22)</f>
        <v>6204</v>
      </c>
      <c r="EN23" s="187"/>
      <c r="EO23" s="187"/>
      <c r="EP23" s="187">
        <f>SUM(EP11:ER22)</f>
        <v>1792.52</v>
      </c>
      <c r="EQ23" s="187"/>
      <c r="ER23" s="188"/>
      <c r="ES23" s="189"/>
      <c r="ET23" s="190"/>
      <c r="EU23" s="187">
        <f>SUM(EU11:EW22)</f>
        <v>5901</v>
      </c>
      <c r="EV23" s="187"/>
      <c r="EW23" s="187"/>
      <c r="EX23" s="187">
        <f>SUM(EX11:EZ22)</f>
        <v>1671</v>
      </c>
      <c r="EY23" s="187"/>
      <c r="EZ23" s="188"/>
      <c r="FA23" s="189"/>
      <c r="FB23" s="190"/>
      <c r="FC23" s="187">
        <f>SUM(FC11:FE22)</f>
        <v>5674</v>
      </c>
      <c r="FD23" s="187"/>
      <c r="FE23" s="187"/>
      <c r="FF23" s="187">
        <f>SUM(FF11:FH22)</f>
        <v>1586</v>
      </c>
      <c r="FG23" s="187"/>
      <c r="FH23" s="188"/>
      <c r="FI23" s="189"/>
      <c r="FJ23" s="190"/>
      <c r="FK23" s="187">
        <f>SUM(FK11:FM22)</f>
        <v>5439</v>
      </c>
      <c r="FL23" s="187"/>
      <c r="FM23" s="187"/>
      <c r="FN23" s="187">
        <f>SUM(FN11:FP22)</f>
        <v>1559</v>
      </c>
      <c r="FO23" s="187"/>
      <c r="FP23" s="188"/>
      <c r="FQ23" s="189"/>
      <c r="FR23" s="190"/>
      <c r="FS23" s="187">
        <f>SUM(FS11:FU22)</f>
        <v>4962</v>
      </c>
      <c r="FT23" s="187"/>
      <c r="FU23" s="187"/>
      <c r="FV23" s="187">
        <f>SUM(FV11:FX22)</f>
        <v>1504</v>
      </c>
      <c r="FW23" s="187"/>
      <c r="FX23" s="188"/>
      <c r="FY23" s="189"/>
      <c r="FZ23" s="190"/>
      <c r="GA23" s="187">
        <f>SUM(GA11:GC22)</f>
        <v>4711</v>
      </c>
      <c r="GB23" s="187"/>
      <c r="GC23" s="187"/>
      <c r="GD23" s="187">
        <f>SUM(GD11:GF22)</f>
        <v>1586</v>
      </c>
      <c r="GE23" s="187"/>
      <c r="GF23" s="188"/>
      <c r="GG23" s="189"/>
      <c r="GH23" s="190"/>
      <c r="GI23" s="187">
        <f>SUM(GI11:GK22)</f>
        <v>4346</v>
      </c>
      <c r="GJ23" s="187"/>
      <c r="GK23" s="187"/>
      <c r="GL23" s="187">
        <f>SUM(GL11:GN22)</f>
        <v>1576</v>
      </c>
      <c r="GM23" s="187"/>
      <c r="GN23" s="188"/>
      <c r="GO23" s="189"/>
      <c r="GP23" s="190"/>
      <c r="GQ23" s="187">
        <f>SUM(GQ11:GS22)</f>
        <v>4135</v>
      </c>
      <c r="GR23" s="187"/>
      <c r="GS23" s="187"/>
      <c r="GT23" s="187">
        <f>SUM(GT11:GV22)</f>
        <v>1547</v>
      </c>
      <c r="GU23" s="187"/>
      <c r="GV23" s="188"/>
    </row>
    <row r="24" spans="1:204" ht="13.5" thickBot="1" x14ac:dyDescent="0.25">
      <c r="A24" s="195" t="s">
        <v>101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7"/>
      <c r="M24" s="198"/>
      <c r="N24" s="199"/>
      <c r="O24" s="200">
        <f>SUM(O11:Q22)</f>
        <v>3967.36</v>
      </c>
      <c r="P24" s="200"/>
      <c r="Q24" s="200"/>
      <c r="R24" s="200">
        <f>SUM(R11:T22)</f>
        <v>1513</v>
      </c>
      <c r="S24" s="200"/>
      <c r="T24" s="201"/>
      <c r="U24" s="198"/>
      <c r="V24" s="199"/>
      <c r="W24" s="200">
        <f>SUM(W11:Y22)</f>
        <v>3780</v>
      </c>
      <c r="X24" s="200"/>
      <c r="Y24" s="200"/>
      <c r="Z24" s="200">
        <f>SUM(Z11:AB22)</f>
        <v>1499</v>
      </c>
      <c r="AA24" s="200"/>
      <c r="AB24" s="201"/>
      <c r="AC24" s="198"/>
      <c r="AD24" s="199"/>
      <c r="AE24" s="200">
        <f>SUM(AE11:AG22)</f>
        <v>3844</v>
      </c>
      <c r="AF24" s="200"/>
      <c r="AG24" s="200"/>
      <c r="AH24" s="200">
        <f>SUM(AH11:AJ22)</f>
        <v>1493</v>
      </c>
      <c r="AI24" s="200"/>
      <c r="AJ24" s="201"/>
      <c r="AK24" s="198"/>
      <c r="AL24" s="199"/>
      <c r="AM24" s="200">
        <f>SUM(AM11:AO22)</f>
        <v>4519</v>
      </c>
      <c r="AN24" s="200"/>
      <c r="AO24" s="200"/>
      <c r="AP24" s="200">
        <f>SUM(AP11:AR22)</f>
        <v>1576</v>
      </c>
      <c r="AQ24" s="200"/>
      <c r="AR24" s="201"/>
      <c r="AS24" s="198"/>
      <c r="AT24" s="199"/>
      <c r="AU24" s="200">
        <f>SUM(AU11:AW22)</f>
        <v>5301</v>
      </c>
      <c r="AV24" s="200"/>
      <c r="AW24" s="200"/>
      <c r="AX24" s="200">
        <f>SUM(AX11:AZ22)</f>
        <v>1681</v>
      </c>
      <c r="AY24" s="200"/>
      <c r="AZ24" s="201"/>
      <c r="BA24" s="198"/>
      <c r="BB24" s="199"/>
      <c r="BC24" s="200">
        <f>SUM(BC11:BE22)</f>
        <v>6367</v>
      </c>
      <c r="BD24" s="200"/>
      <c r="BE24" s="200"/>
      <c r="BF24" s="200">
        <f>SUM(BF11:BH22)</f>
        <v>1855</v>
      </c>
      <c r="BG24" s="200"/>
      <c r="BH24" s="201"/>
      <c r="BI24" s="198"/>
      <c r="BJ24" s="199"/>
      <c r="BK24" s="200">
        <f>SUM(BK11:BM22)</f>
        <v>7148</v>
      </c>
      <c r="BL24" s="200"/>
      <c r="BM24" s="200"/>
      <c r="BN24" s="200">
        <f>SUM(BN11:BP22)</f>
        <v>2037</v>
      </c>
      <c r="BO24" s="200"/>
      <c r="BP24" s="201"/>
      <c r="BQ24" s="198"/>
      <c r="BR24" s="199"/>
      <c r="BS24" s="200">
        <f>SUM(BS11:BU22)</f>
        <v>7643</v>
      </c>
      <c r="BT24" s="200"/>
      <c r="BU24" s="200"/>
      <c r="BV24" s="200">
        <f>SUM(BV11:BX22)</f>
        <v>2100</v>
      </c>
      <c r="BW24" s="200"/>
      <c r="BX24" s="201"/>
      <c r="BY24" s="198"/>
      <c r="BZ24" s="199"/>
      <c r="CA24" s="200">
        <f>SUM(CA11:CC22)</f>
        <v>7761</v>
      </c>
      <c r="CB24" s="200"/>
      <c r="CC24" s="200"/>
      <c r="CD24" s="200">
        <f>SUM(CD11:CF22)</f>
        <v>2123</v>
      </c>
      <c r="CE24" s="200"/>
      <c r="CF24" s="201"/>
      <c r="CG24" s="198"/>
      <c r="CH24" s="199"/>
      <c r="CI24" s="200">
        <f>SUM(CI11:CK22)</f>
        <v>7899</v>
      </c>
      <c r="CJ24" s="200"/>
      <c r="CK24" s="200"/>
      <c r="CL24" s="200">
        <f>SUM(CL11:CN22)</f>
        <v>2097.56</v>
      </c>
      <c r="CM24" s="200"/>
      <c r="CN24" s="201"/>
      <c r="CO24" s="198"/>
      <c r="CP24" s="199"/>
      <c r="CQ24" s="200">
        <f>SUM(CQ11:CS22)</f>
        <v>7796</v>
      </c>
      <c r="CR24" s="200"/>
      <c r="CS24" s="200"/>
      <c r="CT24" s="200">
        <f>SUM(CT11:CV22)</f>
        <v>2108</v>
      </c>
      <c r="CU24" s="200"/>
      <c r="CV24" s="201"/>
      <c r="CW24" s="198"/>
      <c r="CX24" s="199"/>
      <c r="CY24" s="200">
        <f>SUM(CY11:DA22)</f>
        <v>7636</v>
      </c>
      <c r="CZ24" s="200"/>
      <c r="DA24" s="200"/>
      <c r="DB24" s="200">
        <f>SUM(DB11:DD22)</f>
        <v>2082</v>
      </c>
      <c r="DC24" s="200"/>
      <c r="DD24" s="201"/>
      <c r="DE24" s="198"/>
      <c r="DF24" s="199"/>
      <c r="DG24" s="200">
        <f>SUM(DG11:DI22)</f>
        <v>7522</v>
      </c>
      <c r="DH24" s="200"/>
      <c r="DI24" s="200"/>
      <c r="DJ24" s="200">
        <f>SUM(DJ11:DL22)</f>
        <v>2092</v>
      </c>
      <c r="DK24" s="200"/>
      <c r="DL24" s="201"/>
      <c r="DM24" s="198"/>
      <c r="DN24" s="199"/>
      <c r="DO24" s="200">
        <f>SUM(DO11:DQ22)</f>
        <v>7232</v>
      </c>
      <c r="DP24" s="200"/>
      <c r="DQ24" s="200"/>
      <c r="DR24" s="200">
        <f>SUM(DR11:DT22)</f>
        <v>2007</v>
      </c>
      <c r="DS24" s="200"/>
      <c r="DT24" s="201"/>
      <c r="DU24" s="198"/>
      <c r="DV24" s="199"/>
      <c r="DW24" s="200">
        <f>SUM(DW11:DY22)</f>
        <v>7018</v>
      </c>
      <c r="DX24" s="200"/>
      <c r="DY24" s="200"/>
      <c r="DZ24" s="200">
        <f>SUM(DZ11:EB22)</f>
        <v>2026</v>
      </c>
      <c r="EA24" s="200"/>
      <c r="EB24" s="201"/>
      <c r="EC24" s="198"/>
      <c r="ED24" s="199"/>
      <c r="EE24" s="200">
        <f>SUM(EE11:EG22)</f>
        <v>6587</v>
      </c>
      <c r="EF24" s="200"/>
      <c r="EG24" s="200"/>
      <c r="EH24" s="200">
        <f>SUM(EH11:EJ22)</f>
        <v>1868</v>
      </c>
      <c r="EI24" s="200"/>
      <c r="EJ24" s="201"/>
      <c r="EK24" s="198"/>
      <c r="EL24" s="199"/>
      <c r="EM24" s="200">
        <f>SUM(EM11:EO22)</f>
        <v>6204</v>
      </c>
      <c r="EN24" s="200"/>
      <c r="EO24" s="200"/>
      <c r="EP24" s="200">
        <f>SUM(EP11:ER22)</f>
        <v>1792.52</v>
      </c>
      <c r="EQ24" s="200"/>
      <c r="ER24" s="201"/>
      <c r="ES24" s="198"/>
      <c r="ET24" s="199"/>
      <c r="EU24" s="200">
        <f>SUM(EU11:EW22)</f>
        <v>5901</v>
      </c>
      <c r="EV24" s="200"/>
      <c r="EW24" s="200"/>
      <c r="EX24" s="200">
        <f>SUM(EX11:EZ22)</f>
        <v>1671</v>
      </c>
      <c r="EY24" s="200"/>
      <c r="EZ24" s="201"/>
      <c r="FA24" s="198"/>
      <c r="FB24" s="199"/>
      <c r="FC24" s="200">
        <f>SUM(FC11:FE22)</f>
        <v>5674</v>
      </c>
      <c r="FD24" s="200"/>
      <c r="FE24" s="200"/>
      <c r="FF24" s="200">
        <f>SUM(FF11:FH22)</f>
        <v>1586</v>
      </c>
      <c r="FG24" s="200"/>
      <c r="FH24" s="201"/>
      <c r="FI24" s="198"/>
      <c r="FJ24" s="199"/>
      <c r="FK24" s="200">
        <f>SUM(FK11:FM22)</f>
        <v>5439</v>
      </c>
      <c r="FL24" s="200"/>
      <c r="FM24" s="200"/>
      <c r="FN24" s="200">
        <f>SUM(FN11:FP22)</f>
        <v>1559</v>
      </c>
      <c r="FO24" s="200"/>
      <c r="FP24" s="201"/>
      <c r="FQ24" s="198"/>
      <c r="FR24" s="199"/>
      <c r="FS24" s="200">
        <f>SUM(FS11:FU22)</f>
        <v>4962</v>
      </c>
      <c r="FT24" s="200"/>
      <c r="FU24" s="200"/>
      <c r="FV24" s="200">
        <f>SUM(FV11:FX22)</f>
        <v>1504</v>
      </c>
      <c r="FW24" s="200"/>
      <c r="FX24" s="201"/>
      <c r="FY24" s="198"/>
      <c r="FZ24" s="199"/>
      <c r="GA24" s="200">
        <f>SUM(GA11:GC22)</f>
        <v>4711</v>
      </c>
      <c r="GB24" s="200"/>
      <c r="GC24" s="200"/>
      <c r="GD24" s="200">
        <f>SUM(GD11:GF22)</f>
        <v>1586</v>
      </c>
      <c r="GE24" s="200"/>
      <c r="GF24" s="201"/>
      <c r="GG24" s="198"/>
      <c r="GH24" s="199"/>
      <c r="GI24" s="200">
        <f>SUM(GI11:GK22)</f>
        <v>4346</v>
      </c>
      <c r="GJ24" s="200"/>
      <c r="GK24" s="200"/>
      <c r="GL24" s="200">
        <f>SUM(GL11:GN22)</f>
        <v>1576</v>
      </c>
      <c r="GM24" s="200"/>
      <c r="GN24" s="201"/>
      <c r="GO24" s="198"/>
      <c r="GP24" s="199"/>
      <c r="GQ24" s="200">
        <f>SUM(GQ11:GS22)</f>
        <v>4135</v>
      </c>
      <c r="GR24" s="200"/>
      <c r="GS24" s="200"/>
      <c r="GT24" s="200">
        <f>SUM(GT11:GV22)</f>
        <v>1547</v>
      </c>
      <c r="GU24" s="200"/>
      <c r="GV24" s="201"/>
    </row>
    <row r="25" spans="1:204" ht="13.5" thickBot="1" x14ac:dyDescent="0.25">
      <c r="A25" s="17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</row>
    <row r="26" spans="1:204" ht="13.5" thickBot="1" x14ac:dyDescent="0.25">
      <c r="A26" s="205" t="s">
        <v>102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7"/>
      <c r="M26" s="208"/>
      <c r="N26" s="209"/>
      <c r="O26" s="209"/>
      <c r="P26" s="209"/>
      <c r="Q26" s="209"/>
      <c r="R26" s="209"/>
      <c r="S26" s="209"/>
      <c r="T26" s="210"/>
      <c r="U26" s="208"/>
      <c r="V26" s="209"/>
      <c r="W26" s="209"/>
      <c r="X26" s="209"/>
      <c r="Y26" s="209"/>
      <c r="Z26" s="209"/>
      <c r="AA26" s="209"/>
      <c r="AB26" s="210"/>
      <c r="AC26" s="208"/>
      <c r="AD26" s="209"/>
      <c r="AE26" s="209"/>
      <c r="AF26" s="209"/>
      <c r="AG26" s="209"/>
      <c r="AH26" s="209"/>
      <c r="AI26" s="209"/>
      <c r="AJ26" s="210"/>
      <c r="AK26" s="208"/>
      <c r="AL26" s="209"/>
      <c r="AM26" s="209"/>
      <c r="AN26" s="209"/>
      <c r="AO26" s="209"/>
      <c r="AP26" s="209"/>
      <c r="AQ26" s="209"/>
      <c r="AR26" s="210"/>
      <c r="AS26" s="208"/>
      <c r="AT26" s="209"/>
      <c r="AU26" s="209"/>
      <c r="AV26" s="209"/>
      <c r="AW26" s="209"/>
      <c r="AX26" s="209"/>
      <c r="AY26" s="209"/>
      <c r="AZ26" s="210"/>
      <c r="BA26" s="208"/>
      <c r="BB26" s="209"/>
      <c r="BC26" s="209"/>
      <c r="BD26" s="209"/>
      <c r="BE26" s="209"/>
      <c r="BF26" s="209"/>
      <c r="BG26" s="209"/>
      <c r="BH26" s="210"/>
      <c r="BI26" s="208"/>
      <c r="BJ26" s="209"/>
      <c r="BK26" s="209"/>
      <c r="BL26" s="209"/>
      <c r="BM26" s="209"/>
      <c r="BN26" s="209"/>
      <c r="BO26" s="209"/>
      <c r="BP26" s="210"/>
      <c r="BQ26" s="208"/>
      <c r="BR26" s="209"/>
      <c r="BS26" s="209"/>
      <c r="BT26" s="209"/>
      <c r="BU26" s="209"/>
      <c r="BV26" s="209"/>
      <c r="BW26" s="209"/>
      <c r="BX26" s="210"/>
      <c r="BY26" s="208"/>
      <c r="BZ26" s="209"/>
      <c r="CA26" s="209"/>
      <c r="CB26" s="209"/>
      <c r="CC26" s="209"/>
      <c r="CD26" s="209"/>
      <c r="CE26" s="209"/>
      <c r="CF26" s="210"/>
      <c r="CG26" s="208"/>
      <c r="CH26" s="209"/>
      <c r="CI26" s="209"/>
      <c r="CJ26" s="209"/>
      <c r="CK26" s="209"/>
      <c r="CL26" s="209"/>
      <c r="CM26" s="209"/>
      <c r="CN26" s="210"/>
      <c r="CO26" s="208"/>
      <c r="CP26" s="209"/>
      <c r="CQ26" s="209"/>
      <c r="CR26" s="209"/>
      <c r="CS26" s="209"/>
      <c r="CT26" s="209"/>
      <c r="CU26" s="209"/>
      <c r="CV26" s="210"/>
      <c r="CW26" s="208"/>
      <c r="CX26" s="209"/>
      <c r="CY26" s="209"/>
      <c r="CZ26" s="209"/>
      <c r="DA26" s="209"/>
      <c r="DB26" s="209"/>
      <c r="DC26" s="209"/>
      <c r="DD26" s="210"/>
      <c r="DE26" s="208"/>
      <c r="DF26" s="209"/>
      <c r="DG26" s="209"/>
      <c r="DH26" s="209"/>
      <c r="DI26" s="209"/>
      <c r="DJ26" s="209"/>
      <c r="DK26" s="209"/>
      <c r="DL26" s="210"/>
      <c r="DM26" s="208"/>
      <c r="DN26" s="209"/>
      <c r="DO26" s="209"/>
      <c r="DP26" s="209"/>
      <c r="DQ26" s="209"/>
      <c r="DR26" s="209"/>
      <c r="DS26" s="209"/>
      <c r="DT26" s="210"/>
      <c r="DU26" s="208"/>
      <c r="DV26" s="209"/>
      <c r="DW26" s="209"/>
      <c r="DX26" s="209"/>
      <c r="DY26" s="209"/>
      <c r="DZ26" s="209"/>
      <c r="EA26" s="209"/>
      <c r="EB26" s="210"/>
      <c r="EC26" s="208"/>
      <c r="ED26" s="209"/>
      <c r="EE26" s="209"/>
      <c r="EF26" s="209"/>
      <c r="EG26" s="209"/>
      <c r="EH26" s="209"/>
      <c r="EI26" s="209"/>
      <c r="EJ26" s="210"/>
      <c r="EK26" s="208"/>
      <c r="EL26" s="209"/>
      <c r="EM26" s="209"/>
      <c r="EN26" s="209"/>
      <c r="EO26" s="209"/>
      <c r="EP26" s="209"/>
      <c r="EQ26" s="209"/>
      <c r="ER26" s="210"/>
      <c r="ES26" s="208"/>
      <c r="ET26" s="209"/>
      <c r="EU26" s="209"/>
      <c r="EV26" s="209"/>
      <c r="EW26" s="209"/>
      <c r="EX26" s="209"/>
      <c r="EY26" s="209"/>
      <c r="EZ26" s="210"/>
      <c r="FA26" s="208"/>
      <c r="FB26" s="209"/>
      <c r="FC26" s="209"/>
      <c r="FD26" s="209"/>
      <c r="FE26" s="209"/>
      <c r="FF26" s="209"/>
      <c r="FG26" s="209"/>
      <c r="FH26" s="210"/>
      <c r="FI26" s="208"/>
      <c r="FJ26" s="209"/>
      <c r="FK26" s="209"/>
      <c r="FL26" s="209"/>
      <c r="FM26" s="209"/>
      <c r="FN26" s="209"/>
      <c r="FO26" s="209"/>
      <c r="FP26" s="210"/>
      <c r="FQ26" s="208"/>
      <c r="FR26" s="209"/>
      <c r="FS26" s="209"/>
      <c r="FT26" s="209"/>
      <c r="FU26" s="209"/>
      <c r="FV26" s="209"/>
      <c r="FW26" s="209"/>
      <c r="FX26" s="210"/>
      <c r="FY26" s="208"/>
      <c r="FZ26" s="209"/>
      <c r="GA26" s="209"/>
      <c r="GB26" s="209"/>
      <c r="GC26" s="209"/>
      <c r="GD26" s="209"/>
      <c r="GE26" s="209"/>
      <c r="GF26" s="210"/>
      <c r="GG26" s="208"/>
      <c r="GH26" s="209"/>
      <c r="GI26" s="209"/>
      <c r="GJ26" s="209"/>
      <c r="GK26" s="209"/>
      <c r="GL26" s="209"/>
      <c r="GM26" s="209"/>
      <c r="GN26" s="210"/>
      <c r="GO26" s="208"/>
      <c r="GP26" s="209"/>
      <c r="GQ26" s="209"/>
      <c r="GR26" s="209"/>
      <c r="GS26" s="209"/>
      <c r="GT26" s="209"/>
      <c r="GU26" s="209"/>
      <c r="GV26" s="210"/>
    </row>
  </sheetData>
  <mergeCells count="1210">
    <mergeCell ref="A1:AR1"/>
    <mergeCell ref="A2:AR2"/>
    <mergeCell ref="A3:L3"/>
    <mergeCell ref="M3:T3"/>
    <mergeCell ref="U3:AB3"/>
    <mergeCell ref="AC3:AJ3"/>
    <mergeCell ref="AK3:AR3"/>
    <mergeCell ref="BI5:BP5"/>
    <mergeCell ref="BQ5:BX5"/>
    <mergeCell ref="BY5:CF5"/>
    <mergeCell ref="CG5:CN5"/>
    <mergeCell ref="GG3:GN3"/>
    <mergeCell ref="GO3:GV3"/>
    <mergeCell ref="A4:AR4"/>
    <mergeCell ref="A5:B5"/>
    <mergeCell ref="C5:D5"/>
    <mergeCell ref="E5:L5"/>
    <mergeCell ref="M5:T5"/>
    <mergeCell ref="U5:AB5"/>
    <mergeCell ref="AC5:AJ5"/>
    <mergeCell ref="AK5:AR5"/>
    <mergeCell ref="EK3:ER3"/>
    <mergeCell ref="ES3:EZ3"/>
    <mergeCell ref="FA3:FH3"/>
    <mergeCell ref="FI3:FP3"/>
    <mergeCell ref="FQ3:FX3"/>
    <mergeCell ref="FY3:GF3"/>
    <mergeCell ref="CO3:CV3"/>
    <mergeCell ref="CW3:DD3"/>
    <mergeCell ref="DE3:DL3"/>
    <mergeCell ref="DM3:DT3"/>
    <mergeCell ref="DU3:EB3"/>
    <mergeCell ref="EC3:EJ3"/>
    <mergeCell ref="AS3:AZ3"/>
    <mergeCell ref="BA3:BH3"/>
    <mergeCell ref="BI3:BP3"/>
    <mergeCell ref="BQ3:BX3"/>
    <mergeCell ref="BY3:CF3"/>
    <mergeCell ref="CG3:CN3"/>
    <mergeCell ref="EC6:EJ6"/>
    <mergeCell ref="EK6:ER6"/>
    <mergeCell ref="BA6:BH6"/>
    <mergeCell ref="BI6:BP6"/>
    <mergeCell ref="BQ6:BX6"/>
    <mergeCell ref="BY6:CF6"/>
    <mergeCell ref="CG6:CN6"/>
    <mergeCell ref="CO6:CV6"/>
    <mergeCell ref="GG5:GN5"/>
    <mergeCell ref="GO5:GV5"/>
    <mergeCell ref="A6:B6"/>
    <mergeCell ref="C6:D6"/>
    <mergeCell ref="E6:L6"/>
    <mergeCell ref="M6:T6"/>
    <mergeCell ref="U6:AB6"/>
    <mergeCell ref="AC6:AJ6"/>
    <mergeCell ref="AK6:AR6"/>
    <mergeCell ref="AS6:AZ6"/>
    <mergeCell ref="EK5:ER5"/>
    <mergeCell ref="ES5:EZ5"/>
    <mergeCell ref="FA5:FH5"/>
    <mergeCell ref="FI5:FP5"/>
    <mergeCell ref="FQ5:FX5"/>
    <mergeCell ref="FY5:GF5"/>
    <mergeCell ref="CO5:CV5"/>
    <mergeCell ref="CW5:DD5"/>
    <mergeCell ref="DE5:DL5"/>
    <mergeCell ref="DM5:DT5"/>
    <mergeCell ref="DU5:EB5"/>
    <mergeCell ref="EC5:EJ5"/>
    <mergeCell ref="AS5:AZ5"/>
    <mergeCell ref="BA5:BH5"/>
    <mergeCell ref="AK8:AL9"/>
    <mergeCell ref="AM8:AO9"/>
    <mergeCell ref="AP8:AR9"/>
    <mergeCell ref="AS8:AT9"/>
    <mergeCell ref="AU8:AW9"/>
    <mergeCell ref="AX8:AZ9"/>
    <mergeCell ref="U8:V9"/>
    <mergeCell ref="W8:Y9"/>
    <mergeCell ref="Z8:AB9"/>
    <mergeCell ref="AC8:AD9"/>
    <mergeCell ref="AE8:AG9"/>
    <mergeCell ref="AH8:AJ9"/>
    <mergeCell ref="GO6:GV6"/>
    <mergeCell ref="A7:AR7"/>
    <mergeCell ref="A8:D9"/>
    <mergeCell ref="E8:F8"/>
    <mergeCell ref="G8:H8"/>
    <mergeCell ref="I8:J8"/>
    <mergeCell ref="K8:L8"/>
    <mergeCell ref="M8:N9"/>
    <mergeCell ref="O8:Q9"/>
    <mergeCell ref="R8:T9"/>
    <mergeCell ref="ES6:EZ6"/>
    <mergeCell ref="FA6:FH6"/>
    <mergeCell ref="FI6:FP6"/>
    <mergeCell ref="FQ6:FX6"/>
    <mergeCell ref="FY6:GF6"/>
    <mergeCell ref="GG6:GN6"/>
    <mergeCell ref="CW6:DD6"/>
    <mergeCell ref="DE6:DL6"/>
    <mergeCell ref="DM6:DT6"/>
    <mergeCell ref="DU6:EB6"/>
    <mergeCell ref="CG8:CH9"/>
    <mergeCell ref="CI8:CK9"/>
    <mergeCell ref="CL8:CN9"/>
    <mergeCell ref="CO8:CP9"/>
    <mergeCell ref="CQ8:CS9"/>
    <mergeCell ref="CT8:CV9"/>
    <mergeCell ref="BQ8:BR9"/>
    <mergeCell ref="BS8:BU9"/>
    <mergeCell ref="BV8:BX9"/>
    <mergeCell ref="BY8:BZ9"/>
    <mergeCell ref="CA8:CC9"/>
    <mergeCell ref="CD8:CF9"/>
    <mergeCell ref="BA8:BB9"/>
    <mergeCell ref="BC8:BE9"/>
    <mergeCell ref="BF8:BH9"/>
    <mergeCell ref="BI8:BJ9"/>
    <mergeCell ref="BK8:BM9"/>
    <mergeCell ref="BN8:BP9"/>
    <mergeCell ref="FC8:FE9"/>
    <mergeCell ref="FF8:FH9"/>
    <mergeCell ref="EC8:ED9"/>
    <mergeCell ref="EE8:EG9"/>
    <mergeCell ref="EH8:EJ9"/>
    <mergeCell ref="EK8:EL9"/>
    <mergeCell ref="EM8:EO9"/>
    <mergeCell ref="EP8:ER9"/>
    <mergeCell ref="DM8:DN9"/>
    <mergeCell ref="DO8:DQ9"/>
    <mergeCell ref="DR8:DT9"/>
    <mergeCell ref="DU8:DV9"/>
    <mergeCell ref="DW8:DY9"/>
    <mergeCell ref="DZ8:EB9"/>
    <mergeCell ref="CW8:CX9"/>
    <mergeCell ref="CY8:DA9"/>
    <mergeCell ref="DB8:DD9"/>
    <mergeCell ref="DE8:DF9"/>
    <mergeCell ref="DG8:DI9"/>
    <mergeCell ref="DJ8:DL9"/>
    <mergeCell ref="W11:Y11"/>
    <mergeCell ref="Z11:AB11"/>
    <mergeCell ref="AC11:AD11"/>
    <mergeCell ref="AE11:AG11"/>
    <mergeCell ref="AH11:AJ11"/>
    <mergeCell ref="AK11:AL11"/>
    <mergeCell ref="GO8:GP9"/>
    <mergeCell ref="GQ8:GS9"/>
    <mergeCell ref="GT8:GV9"/>
    <mergeCell ref="A10:D10"/>
    <mergeCell ref="E10:GV10"/>
    <mergeCell ref="A11:D11"/>
    <mergeCell ref="M11:N11"/>
    <mergeCell ref="O11:Q11"/>
    <mergeCell ref="R11:T11"/>
    <mergeCell ref="U11:V11"/>
    <mergeCell ref="FY8:FZ9"/>
    <mergeCell ref="GA8:GC9"/>
    <mergeCell ref="GD8:GF9"/>
    <mergeCell ref="GG8:GH9"/>
    <mergeCell ref="GI8:GK9"/>
    <mergeCell ref="GL8:GN9"/>
    <mergeCell ref="FI8:FJ9"/>
    <mergeCell ref="FK8:FM9"/>
    <mergeCell ref="FN8:FP9"/>
    <mergeCell ref="FQ8:FR9"/>
    <mergeCell ref="FS8:FU9"/>
    <mergeCell ref="FV8:FX9"/>
    <mergeCell ref="ES8:ET9"/>
    <mergeCell ref="EU8:EW9"/>
    <mergeCell ref="EX8:EZ9"/>
    <mergeCell ref="FA8:FB9"/>
    <mergeCell ref="BS11:BU11"/>
    <mergeCell ref="BV11:BX11"/>
    <mergeCell ref="BY11:BZ11"/>
    <mergeCell ref="CA11:CC11"/>
    <mergeCell ref="CD11:CF11"/>
    <mergeCell ref="CG11:CH11"/>
    <mergeCell ref="BC11:BE11"/>
    <mergeCell ref="BF11:BH11"/>
    <mergeCell ref="BI11:BJ11"/>
    <mergeCell ref="BK11:BM11"/>
    <mergeCell ref="BN11:BP11"/>
    <mergeCell ref="BQ11:BR11"/>
    <mergeCell ref="AM11:AO11"/>
    <mergeCell ref="AP11:AR11"/>
    <mergeCell ref="AS11:AT11"/>
    <mergeCell ref="AU11:AW11"/>
    <mergeCell ref="AX11:AZ11"/>
    <mergeCell ref="BA11:BB11"/>
    <mergeCell ref="EP11:ER11"/>
    <mergeCell ref="ES11:ET11"/>
    <mergeCell ref="DO11:DQ11"/>
    <mergeCell ref="DR11:DT11"/>
    <mergeCell ref="DU11:DV11"/>
    <mergeCell ref="DW11:DY11"/>
    <mergeCell ref="DZ11:EB11"/>
    <mergeCell ref="EC11:ED11"/>
    <mergeCell ref="CY11:DA11"/>
    <mergeCell ref="DB11:DD11"/>
    <mergeCell ref="DE11:DF11"/>
    <mergeCell ref="DG11:DI11"/>
    <mergeCell ref="DJ11:DL11"/>
    <mergeCell ref="DM11:DN11"/>
    <mergeCell ref="CI11:CK11"/>
    <mergeCell ref="CL11:CN11"/>
    <mergeCell ref="CO11:CP11"/>
    <mergeCell ref="CQ11:CS11"/>
    <mergeCell ref="CT11:CV11"/>
    <mergeCell ref="CW11:CX11"/>
    <mergeCell ref="GQ11:GS11"/>
    <mergeCell ref="GT11:GV11"/>
    <mergeCell ref="A12:D12"/>
    <mergeCell ref="M12:N12"/>
    <mergeCell ref="O12:Q12"/>
    <mergeCell ref="R12:T12"/>
    <mergeCell ref="U12:V12"/>
    <mergeCell ref="W12:Y12"/>
    <mergeCell ref="Z12:AB12"/>
    <mergeCell ref="AC12:AD12"/>
    <mergeCell ref="GA11:GC11"/>
    <mergeCell ref="GD11:GF11"/>
    <mergeCell ref="GG11:GH11"/>
    <mergeCell ref="GI11:GK11"/>
    <mergeCell ref="GL11:GN11"/>
    <mergeCell ref="GO11:GP11"/>
    <mergeCell ref="FK11:FM11"/>
    <mergeCell ref="FN11:FP11"/>
    <mergeCell ref="FQ11:FR11"/>
    <mergeCell ref="FS11:FU11"/>
    <mergeCell ref="FV11:FX11"/>
    <mergeCell ref="FY11:FZ11"/>
    <mergeCell ref="EU11:EW11"/>
    <mergeCell ref="EX11:EZ11"/>
    <mergeCell ref="FA11:FB11"/>
    <mergeCell ref="FC11:FE11"/>
    <mergeCell ref="FF11:FH11"/>
    <mergeCell ref="FI11:FJ11"/>
    <mergeCell ref="EE11:EG11"/>
    <mergeCell ref="EH11:EJ11"/>
    <mergeCell ref="EK11:EL11"/>
    <mergeCell ref="EM11:EO11"/>
    <mergeCell ref="BK12:BM12"/>
    <mergeCell ref="BN12:BP12"/>
    <mergeCell ref="BQ12:BR12"/>
    <mergeCell ref="BS12:BU12"/>
    <mergeCell ref="BV12:BX12"/>
    <mergeCell ref="BY12:BZ12"/>
    <mergeCell ref="AU12:AW12"/>
    <mergeCell ref="AX12:AZ12"/>
    <mergeCell ref="BA12:BB12"/>
    <mergeCell ref="BC12:BE12"/>
    <mergeCell ref="BF12:BH12"/>
    <mergeCell ref="BI12:BJ12"/>
    <mergeCell ref="AE12:AG12"/>
    <mergeCell ref="AH12:AJ12"/>
    <mergeCell ref="AK12:AL12"/>
    <mergeCell ref="AM12:AO12"/>
    <mergeCell ref="AP12:AR12"/>
    <mergeCell ref="AS12:AT12"/>
    <mergeCell ref="A13:D13"/>
    <mergeCell ref="M13:N13"/>
    <mergeCell ref="O13:Q13"/>
    <mergeCell ref="R13:T13"/>
    <mergeCell ref="U13:V13"/>
    <mergeCell ref="FS12:FU12"/>
    <mergeCell ref="FV12:FX12"/>
    <mergeCell ref="FY12:FZ12"/>
    <mergeCell ref="GA12:GC12"/>
    <mergeCell ref="GD12:GF12"/>
    <mergeCell ref="GG12:GH12"/>
    <mergeCell ref="FC12:FE12"/>
    <mergeCell ref="FF12:FH12"/>
    <mergeCell ref="FI12:FJ12"/>
    <mergeCell ref="FK12:FM12"/>
    <mergeCell ref="FN12:FP12"/>
    <mergeCell ref="FQ12:FR12"/>
    <mergeCell ref="EM12:EO12"/>
    <mergeCell ref="EP12:ER12"/>
    <mergeCell ref="ES12:ET12"/>
    <mergeCell ref="EU12:EW12"/>
    <mergeCell ref="EX12:EZ12"/>
    <mergeCell ref="FA12:FB12"/>
    <mergeCell ref="DW12:DY12"/>
    <mergeCell ref="DZ12:EB12"/>
    <mergeCell ref="EC12:ED12"/>
    <mergeCell ref="EE12:EG12"/>
    <mergeCell ref="EH12:EJ12"/>
    <mergeCell ref="EK12:EL12"/>
    <mergeCell ref="DG12:DI12"/>
    <mergeCell ref="DJ12:DL12"/>
    <mergeCell ref="DM12:DN12"/>
    <mergeCell ref="AM13:AO13"/>
    <mergeCell ref="AP13:AR13"/>
    <mergeCell ref="AS13:AT13"/>
    <mergeCell ref="AU13:AW13"/>
    <mergeCell ref="AX13:AZ13"/>
    <mergeCell ref="BA13:BB13"/>
    <mergeCell ref="W13:Y13"/>
    <mergeCell ref="Z13:AB13"/>
    <mergeCell ref="AC13:AD13"/>
    <mergeCell ref="AE13:AG13"/>
    <mergeCell ref="AH13:AJ13"/>
    <mergeCell ref="AK13:AL13"/>
    <mergeCell ref="GI12:GK12"/>
    <mergeCell ref="GL12:GN12"/>
    <mergeCell ref="GO12:GP12"/>
    <mergeCell ref="GQ12:GS12"/>
    <mergeCell ref="GT12:GV12"/>
    <mergeCell ref="DO12:DQ12"/>
    <mergeCell ref="DR12:DT12"/>
    <mergeCell ref="DU12:DV12"/>
    <mergeCell ref="CQ12:CS12"/>
    <mergeCell ref="CT12:CV12"/>
    <mergeCell ref="CW12:CX12"/>
    <mergeCell ref="CY12:DA12"/>
    <mergeCell ref="DB12:DD12"/>
    <mergeCell ref="DE12:DF12"/>
    <mergeCell ref="CA12:CC12"/>
    <mergeCell ref="CD12:CF12"/>
    <mergeCell ref="CG12:CH12"/>
    <mergeCell ref="CI12:CK12"/>
    <mergeCell ref="CL12:CN12"/>
    <mergeCell ref="CO12:CP12"/>
    <mergeCell ref="CI13:CK13"/>
    <mergeCell ref="CL13:CN13"/>
    <mergeCell ref="CO13:CP13"/>
    <mergeCell ref="CQ13:CS13"/>
    <mergeCell ref="CT13:CV13"/>
    <mergeCell ref="CW13:CX13"/>
    <mergeCell ref="BS13:BU13"/>
    <mergeCell ref="BV13:BX13"/>
    <mergeCell ref="BY13:BZ13"/>
    <mergeCell ref="CA13:CC13"/>
    <mergeCell ref="CD13:CF13"/>
    <mergeCell ref="CG13:CH13"/>
    <mergeCell ref="BC13:BE13"/>
    <mergeCell ref="BF13:BH13"/>
    <mergeCell ref="BI13:BJ13"/>
    <mergeCell ref="BK13:BM13"/>
    <mergeCell ref="BN13:BP13"/>
    <mergeCell ref="BQ13:BR13"/>
    <mergeCell ref="FF13:FH13"/>
    <mergeCell ref="FI13:FJ13"/>
    <mergeCell ref="EE13:EG13"/>
    <mergeCell ref="EH13:EJ13"/>
    <mergeCell ref="EK13:EL13"/>
    <mergeCell ref="EM13:EO13"/>
    <mergeCell ref="EP13:ER13"/>
    <mergeCell ref="ES13:ET13"/>
    <mergeCell ref="DO13:DQ13"/>
    <mergeCell ref="DR13:DT13"/>
    <mergeCell ref="DU13:DV13"/>
    <mergeCell ref="DW13:DY13"/>
    <mergeCell ref="DZ13:EB13"/>
    <mergeCell ref="EC13:ED13"/>
    <mergeCell ref="CY13:DA13"/>
    <mergeCell ref="DB13:DD13"/>
    <mergeCell ref="DE13:DF13"/>
    <mergeCell ref="DG13:DI13"/>
    <mergeCell ref="DJ13:DL13"/>
    <mergeCell ref="DM13:DN13"/>
    <mergeCell ref="AE14:AG14"/>
    <mergeCell ref="AH14:AJ14"/>
    <mergeCell ref="AK14:AL14"/>
    <mergeCell ref="AM14:AO14"/>
    <mergeCell ref="AP14:AR14"/>
    <mergeCell ref="AS14:AT14"/>
    <mergeCell ref="GQ13:GS13"/>
    <mergeCell ref="GT13:GV13"/>
    <mergeCell ref="A14:D14"/>
    <mergeCell ref="M14:N14"/>
    <mergeCell ref="O14:Q14"/>
    <mergeCell ref="R14:T14"/>
    <mergeCell ref="U14:V14"/>
    <mergeCell ref="W14:Y14"/>
    <mergeCell ref="Z14:AB14"/>
    <mergeCell ref="AC14:AD14"/>
    <mergeCell ref="GA13:GC13"/>
    <mergeCell ref="GD13:GF13"/>
    <mergeCell ref="GG13:GH13"/>
    <mergeCell ref="GI13:GK13"/>
    <mergeCell ref="GL13:GN13"/>
    <mergeCell ref="GO13:GP13"/>
    <mergeCell ref="FK13:FM13"/>
    <mergeCell ref="FN13:FP13"/>
    <mergeCell ref="FQ13:FR13"/>
    <mergeCell ref="FS13:FU13"/>
    <mergeCell ref="FV13:FX13"/>
    <mergeCell ref="FY13:FZ13"/>
    <mergeCell ref="EU13:EW13"/>
    <mergeCell ref="EX13:EZ13"/>
    <mergeCell ref="FA13:FB13"/>
    <mergeCell ref="FC13:FE13"/>
    <mergeCell ref="CA14:CC14"/>
    <mergeCell ref="CD14:CF14"/>
    <mergeCell ref="CG14:CH14"/>
    <mergeCell ref="CI14:CK14"/>
    <mergeCell ref="CL14:CN14"/>
    <mergeCell ref="CO14:CP14"/>
    <mergeCell ref="BK14:BM14"/>
    <mergeCell ref="BN14:BP14"/>
    <mergeCell ref="BQ14:BR14"/>
    <mergeCell ref="BS14:BU14"/>
    <mergeCell ref="BV14:BX14"/>
    <mergeCell ref="BY14:BZ14"/>
    <mergeCell ref="AU14:AW14"/>
    <mergeCell ref="AX14:AZ14"/>
    <mergeCell ref="BA14:BB14"/>
    <mergeCell ref="BC14:BE14"/>
    <mergeCell ref="BF14:BH14"/>
    <mergeCell ref="BI14:BJ14"/>
    <mergeCell ref="EX14:EZ14"/>
    <mergeCell ref="FA14:FB14"/>
    <mergeCell ref="DW14:DY14"/>
    <mergeCell ref="DZ14:EB14"/>
    <mergeCell ref="EC14:ED14"/>
    <mergeCell ref="EE14:EG14"/>
    <mergeCell ref="EH14:EJ14"/>
    <mergeCell ref="EK14:EL14"/>
    <mergeCell ref="DG14:DI14"/>
    <mergeCell ref="DJ14:DL14"/>
    <mergeCell ref="DM14:DN14"/>
    <mergeCell ref="DO14:DQ14"/>
    <mergeCell ref="DR14:DT14"/>
    <mergeCell ref="DU14:DV14"/>
    <mergeCell ref="CQ14:CS14"/>
    <mergeCell ref="CT14:CV14"/>
    <mergeCell ref="CW14:CX14"/>
    <mergeCell ref="CY14:DA14"/>
    <mergeCell ref="DB14:DD14"/>
    <mergeCell ref="DE14:DF14"/>
    <mergeCell ref="W15:Y15"/>
    <mergeCell ref="Z15:AB15"/>
    <mergeCell ref="AC15:AD15"/>
    <mergeCell ref="AE15:AG15"/>
    <mergeCell ref="AH15:AJ15"/>
    <mergeCell ref="AK15:AL15"/>
    <mergeCell ref="GI14:GK14"/>
    <mergeCell ref="GL14:GN14"/>
    <mergeCell ref="GO14:GP14"/>
    <mergeCell ref="GQ14:GS14"/>
    <mergeCell ref="GT14:GV14"/>
    <mergeCell ref="A15:D15"/>
    <mergeCell ref="M15:N15"/>
    <mergeCell ref="O15:Q15"/>
    <mergeCell ref="R15:T15"/>
    <mergeCell ref="U15:V15"/>
    <mergeCell ref="FS14:FU14"/>
    <mergeCell ref="FV14:FX14"/>
    <mergeCell ref="FY14:FZ14"/>
    <mergeCell ref="GA14:GC14"/>
    <mergeCell ref="GD14:GF14"/>
    <mergeCell ref="GG14:GH14"/>
    <mergeCell ref="FC14:FE14"/>
    <mergeCell ref="FF14:FH14"/>
    <mergeCell ref="FI14:FJ14"/>
    <mergeCell ref="FK14:FM14"/>
    <mergeCell ref="FN14:FP14"/>
    <mergeCell ref="FQ14:FR14"/>
    <mergeCell ref="EM14:EO14"/>
    <mergeCell ref="EP14:ER14"/>
    <mergeCell ref="ES14:ET14"/>
    <mergeCell ref="EU14:EW14"/>
    <mergeCell ref="BS15:BU15"/>
    <mergeCell ref="BV15:BX15"/>
    <mergeCell ref="BY15:BZ15"/>
    <mergeCell ref="CA15:CC15"/>
    <mergeCell ref="CD15:CF15"/>
    <mergeCell ref="CG15:CH15"/>
    <mergeCell ref="BC15:BE15"/>
    <mergeCell ref="BF15:BH15"/>
    <mergeCell ref="BI15:BJ15"/>
    <mergeCell ref="BK15:BM15"/>
    <mergeCell ref="BN15:BP15"/>
    <mergeCell ref="BQ15:BR15"/>
    <mergeCell ref="AM15:AO15"/>
    <mergeCell ref="AP15:AR15"/>
    <mergeCell ref="AS15:AT15"/>
    <mergeCell ref="AU15:AW15"/>
    <mergeCell ref="AX15:AZ15"/>
    <mergeCell ref="BA15:BB15"/>
    <mergeCell ref="EP15:ER15"/>
    <mergeCell ref="ES15:ET15"/>
    <mergeCell ref="DO15:DQ15"/>
    <mergeCell ref="DR15:DT15"/>
    <mergeCell ref="DU15:DV15"/>
    <mergeCell ref="DW15:DY15"/>
    <mergeCell ref="DZ15:EB15"/>
    <mergeCell ref="EC15:ED15"/>
    <mergeCell ref="CY15:DA15"/>
    <mergeCell ref="DB15:DD15"/>
    <mergeCell ref="DE15:DF15"/>
    <mergeCell ref="DG15:DI15"/>
    <mergeCell ref="DJ15:DL15"/>
    <mergeCell ref="DM15:DN15"/>
    <mergeCell ref="CI15:CK15"/>
    <mergeCell ref="CL15:CN15"/>
    <mergeCell ref="CO15:CP15"/>
    <mergeCell ref="CQ15:CS15"/>
    <mergeCell ref="CT15:CV15"/>
    <mergeCell ref="CW15:CX15"/>
    <mergeCell ref="GQ15:GS15"/>
    <mergeCell ref="GT15:GV15"/>
    <mergeCell ref="A16:D16"/>
    <mergeCell ref="M16:N16"/>
    <mergeCell ref="O16:Q16"/>
    <mergeCell ref="R16:T16"/>
    <mergeCell ref="U16:V16"/>
    <mergeCell ref="W16:Y16"/>
    <mergeCell ref="Z16:AB16"/>
    <mergeCell ref="AC16:AD16"/>
    <mergeCell ref="GA15:GC15"/>
    <mergeCell ref="GD15:GF15"/>
    <mergeCell ref="GG15:GH15"/>
    <mergeCell ref="GI15:GK15"/>
    <mergeCell ref="GL15:GN15"/>
    <mergeCell ref="GO15:GP15"/>
    <mergeCell ref="FK15:FM15"/>
    <mergeCell ref="FN15:FP15"/>
    <mergeCell ref="FQ15:FR15"/>
    <mergeCell ref="FS15:FU15"/>
    <mergeCell ref="FV15:FX15"/>
    <mergeCell ref="FY15:FZ15"/>
    <mergeCell ref="EU15:EW15"/>
    <mergeCell ref="EX15:EZ15"/>
    <mergeCell ref="FA15:FB15"/>
    <mergeCell ref="FC15:FE15"/>
    <mergeCell ref="FF15:FH15"/>
    <mergeCell ref="FI15:FJ15"/>
    <mergeCell ref="EE15:EG15"/>
    <mergeCell ref="EH15:EJ15"/>
    <mergeCell ref="EK15:EL15"/>
    <mergeCell ref="EM15:EO15"/>
    <mergeCell ref="BK16:BM16"/>
    <mergeCell ref="BN16:BP16"/>
    <mergeCell ref="BQ16:BR16"/>
    <mergeCell ref="BS16:BU16"/>
    <mergeCell ref="BV16:BX16"/>
    <mergeCell ref="BY16:BZ16"/>
    <mergeCell ref="AU16:AW16"/>
    <mergeCell ref="AX16:AZ16"/>
    <mergeCell ref="BA16:BB16"/>
    <mergeCell ref="BC16:BE16"/>
    <mergeCell ref="BF16:BH16"/>
    <mergeCell ref="BI16:BJ16"/>
    <mergeCell ref="AE16:AG16"/>
    <mergeCell ref="AH16:AJ16"/>
    <mergeCell ref="AK16:AL16"/>
    <mergeCell ref="AM16:AO16"/>
    <mergeCell ref="AP16:AR16"/>
    <mergeCell ref="AS16:AT16"/>
    <mergeCell ref="A17:D17"/>
    <mergeCell ref="M17:N17"/>
    <mergeCell ref="O17:Q17"/>
    <mergeCell ref="R17:T17"/>
    <mergeCell ref="U17:V17"/>
    <mergeCell ref="FS16:FU16"/>
    <mergeCell ref="FV16:FX16"/>
    <mergeCell ref="FY16:FZ16"/>
    <mergeCell ref="GA16:GC16"/>
    <mergeCell ref="GD16:GF16"/>
    <mergeCell ref="GG16:GH16"/>
    <mergeCell ref="FC16:FE16"/>
    <mergeCell ref="FF16:FH16"/>
    <mergeCell ref="FI16:FJ16"/>
    <mergeCell ref="FK16:FM16"/>
    <mergeCell ref="FN16:FP16"/>
    <mergeCell ref="FQ16:FR16"/>
    <mergeCell ref="EM16:EO16"/>
    <mergeCell ref="EP16:ER16"/>
    <mergeCell ref="ES16:ET16"/>
    <mergeCell ref="EU16:EW16"/>
    <mergeCell ref="EX16:EZ16"/>
    <mergeCell ref="FA16:FB16"/>
    <mergeCell ref="DW16:DY16"/>
    <mergeCell ref="DZ16:EB16"/>
    <mergeCell ref="EC16:ED16"/>
    <mergeCell ref="EE16:EG16"/>
    <mergeCell ref="EH16:EJ16"/>
    <mergeCell ref="EK16:EL16"/>
    <mergeCell ref="DG16:DI16"/>
    <mergeCell ref="DJ16:DL16"/>
    <mergeCell ref="DM16:DN16"/>
    <mergeCell ref="AM17:AO17"/>
    <mergeCell ref="AP17:AR17"/>
    <mergeCell ref="AS17:AT17"/>
    <mergeCell ref="AU17:AW17"/>
    <mergeCell ref="AX17:AZ17"/>
    <mergeCell ref="BA17:BB17"/>
    <mergeCell ref="W17:Y17"/>
    <mergeCell ref="Z17:AB17"/>
    <mergeCell ref="AC17:AD17"/>
    <mergeCell ref="AE17:AG17"/>
    <mergeCell ref="AH17:AJ17"/>
    <mergeCell ref="AK17:AL17"/>
    <mergeCell ref="GI16:GK16"/>
    <mergeCell ref="GL16:GN16"/>
    <mergeCell ref="GO16:GP16"/>
    <mergeCell ref="GQ16:GS16"/>
    <mergeCell ref="GT16:GV16"/>
    <mergeCell ref="DO16:DQ16"/>
    <mergeCell ref="DR16:DT16"/>
    <mergeCell ref="DU16:DV16"/>
    <mergeCell ref="CQ16:CS16"/>
    <mergeCell ref="CT16:CV16"/>
    <mergeCell ref="CW16:CX16"/>
    <mergeCell ref="CY16:DA16"/>
    <mergeCell ref="DB16:DD16"/>
    <mergeCell ref="DE16:DF16"/>
    <mergeCell ref="CA16:CC16"/>
    <mergeCell ref="CD16:CF16"/>
    <mergeCell ref="CG16:CH16"/>
    <mergeCell ref="CI16:CK16"/>
    <mergeCell ref="CL16:CN16"/>
    <mergeCell ref="CO16:CP16"/>
    <mergeCell ref="CI17:CK17"/>
    <mergeCell ref="CL17:CN17"/>
    <mergeCell ref="CO17:CP17"/>
    <mergeCell ref="CQ17:CS17"/>
    <mergeCell ref="CT17:CV17"/>
    <mergeCell ref="CW17:CX17"/>
    <mergeCell ref="BS17:BU17"/>
    <mergeCell ref="BV17:BX17"/>
    <mergeCell ref="BY17:BZ17"/>
    <mergeCell ref="CA17:CC17"/>
    <mergeCell ref="CD17:CF17"/>
    <mergeCell ref="CG17:CH17"/>
    <mergeCell ref="BC17:BE17"/>
    <mergeCell ref="BF17:BH17"/>
    <mergeCell ref="BI17:BJ17"/>
    <mergeCell ref="BK17:BM17"/>
    <mergeCell ref="BN17:BP17"/>
    <mergeCell ref="BQ17:BR17"/>
    <mergeCell ref="FF17:FH17"/>
    <mergeCell ref="FI17:FJ17"/>
    <mergeCell ref="EE17:EG17"/>
    <mergeCell ref="EH17:EJ17"/>
    <mergeCell ref="EK17:EL17"/>
    <mergeCell ref="EM17:EO17"/>
    <mergeCell ref="EP17:ER17"/>
    <mergeCell ref="ES17:ET17"/>
    <mergeCell ref="DO17:DQ17"/>
    <mergeCell ref="DR17:DT17"/>
    <mergeCell ref="DU17:DV17"/>
    <mergeCell ref="DW17:DY17"/>
    <mergeCell ref="DZ17:EB17"/>
    <mergeCell ref="EC17:ED17"/>
    <mergeCell ref="CY17:DA17"/>
    <mergeCell ref="DB17:DD17"/>
    <mergeCell ref="DE17:DF17"/>
    <mergeCell ref="DG17:DI17"/>
    <mergeCell ref="DJ17:DL17"/>
    <mergeCell ref="DM17:DN17"/>
    <mergeCell ref="AE18:AG18"/>
    <mergeCell ref="AH18:AJ18"/>
    <mergeCell ref="AK18:AL18"/>
    <mergeCell ref="AM18:AO18"/>
    <mergeCell ref="AP18:AR18"/>
    <mergeCell ref="AS18:AT18"/>
    <mergeCell ref="GQ17:GS17"/>
    <mergeCell ref="GT17:GV17"/>
    <mergeCell ref="A18:D18"/>
    <mergeCell ref="M18:N18"/>
    <mergeCell ref="O18:Q18"/>
    <mergeCell ref="R18:T18"/>
    <mergeCell ref="U18:V18"/>
    <mergeCell ref="W18:Y18"/>
    <mergeCell ref="Z18:AB18"/>
    <mergeCell ref="AC18:AD18"/>
    <mergeCell ref="GA17:GC17"/>
    <mergeCell ref="GD17:GF17"/>
    <mergeCell ref="GG17:GH17"/>
    <mergeCell ref="GI17:GK17"/>
    <mergeCell ref="GL17:GN17"/>
    <mergeCell ref="GO17:GP17"/>
    <mergeCell ref="FK17:FM17"/>
    <mergeCell ref="FN17:FP17"/>
    <mergeCell ref="FQ17:FR17"/>
    <mergeCell ref="FS17:FU17"/>
    <mergeCell ref="FV17:FX17"/>
    <mergeCell ref="FY17:FZ17"/>
    <mergeCell ref="EU17:EW17"/>
    <mergeCell ref="EX17:EZ17"/>
    <mergeCell ref="FA17:FB17"/>
    <mergeCell ref="FC17:FE17"/>
    <mergeCell ref="CA18:CC18"/>
    <mergeCell ref="CD18:CF18"/>
    <mergeCell ref="CG18:CH18"/>
    <mergeCell ref="CI18:CK18"/>
    <mergeCell ref="CL18:CN18"/>
    <mergeCell ref="CO18:CP18"/>
    <mergeCell ref="BK18:BM18"/>
    <mergeCell ref="BN18:BP18"/>
    <mergeCell ref="BQ18:BR18"/>
    <mergeCell ref="BS18:BU18"/>
    <mergeCell ref="BV18:BX18"/>
    <mergeCell ref="BY18:BZ18"/>
    <mergeCell ref="AU18:AW18"/>
    <mergeCell ref="AX18:AZ18"/>
    <mergeCell ref="BA18:BB18"/>
    <mergeCell ref="BC18:BE18"/>
    <mergeCell ref="BF18:BH18"/>
    <mergeCell ref="BI18:BJ18"/>
    <mergeCell ref="EX18:EZ18"/>
    <mergeCell ref="FA18:FB18"/>
    <mergeCell ref="DW18:DY18"/>
    <mergeCell ref="DZ18:EB18"/>
    <mergeCell ref="EC18:ED18"/>
    <mergeCell ref="EE18:EG18"/>
    <mergeCell ref="EH18:EJ18"/>
    <mergeCell ref="EK18:EL18"/>
    <mergeCell ref="DG18:DI18"/>
    <mergeCell ref="DJ18:DL18"/>
    <mergeCell ref="DM18:DN18"/>
    <mergeCell ref="DO18:DQ18"/>
    <mergeCell ref="DR18:DT18"/>
    <mergeCell ref="DU18:DV18"/>
    <mergeCell ref="CQ18:CS18"/>
    <mergeCell ref="CT18:CV18"/>
    <mergeCell ref="CW18:CX18"/>
    <mergeCell ref="CY18:DA18"/>
    <mergeCell ref="DB18:DD18"/>
    <mergeCell ref="DE18:DF18"/>
    <mergeCell ref="W19:Y19"/>
    <mergeCell ref="Z19:AB19"/>
    <mergeCell ref="AC19:AD19"/>
    <mergeCell ref="AE19:AG19"/>
    <mergeCell ref="AH19:AJ19"/>
    <mergeCell ref="AK19:AL19"/>
    <mergeCell ref="GI18:GK18"/>
    <mergeCell ref="GL18:GN18"/>
    <mergeCell ref="GO18:GP18"/>
    <mergeCell ref="GQ18:GS18"/>
    <mergeCell ref="GT18:GV18"/>
    <mergeCell ref="A19:D19"/>
    <mergeCell ref="M19:N19"/>
    <mergeCell ref="O19:Q19"/>
    <mergeCell ref="R19:T19"/>
    <mergeCell ref="U19:V19"/>
    <mergeCell ref="FS18:FU18"/>
    <mergeCell ref="FV18:FX18"/>
    <mergeCell ref="FY18:FZ18"/>
    <mergeCell ref="GA18:GC18"/>
    <mergeCell ref="GD18:GF18"/>
    <mergeCell ref="GG18:GH18"/>
    <mergeCell ref="FC18:FE18"/>
    <mergeCell ref="FF18:FH18"/>
    <mergeCell ref="FI18:FJ18"/>
    <mergeCell ref="FK18:FM18"/>
    <mergeCell ref="FN18:FP18"/>
    <mergeCell ref="FQ18:FR18"/>
    <mergeCell ref="EM18:EO18"/>
    <mergeCell ref="EP18:ER18"/>
    <mergeCell ref="ES18:ET18"/>
    <mergeCell ref="EU18:EW18"/>
    <mergeCell ref="BS19:BU19"/>
    <mergeCell ref="BV19:BX19"/>
    <mergeCell ref="BY19:BZ19"/>
    <mergeCell ref="CA19:CC19"/>
    <mergeCell ref="CD19:CF19"/>
    <mergeCell ref="CG19:CH19"/>
    <mergeCell ref="BC19:BE19"/>
    <mergeCell ref="BF19:BH19"/>
    <mergeCell ref="BI19:BJ19"/>
    <mergeCell ref="BK19:BM19"/>
    <mergeCell ref="BN19:BP19"/>
    <mergeCell ref="BQ19:BR19"/>
    <mergeCell ref="AM19:AO19"/>
    <mergeCell ref="AP19:AR19"/>
    <mergeCell ref="AS19:AT19"/>
    <mergeCell ref="AU19:AW19"/>
    <mergeCell ref="AX19:AZ19"/>
    <mergeCell ref="BA19:BB19"/>
    <mergeCell ref="EP19:ER19"/>
    <mergeCell ref="ES19:ET19"/>
    <mergeCell ref="DO19:DQ19"/>
    <mergeCell ref="DR19:DT19"/>
    <mergeCell ref="DU19:DV19"/>
    <mergeCell ref="DW19:DY19"/>
    <mergeCell ref="DZ19:EB19"/>
    <mergeCell ref="EC19:ED19"/>
    <mergeCell ref="CY19:DA19"/>
    <mergeCell ref="DB19:DD19"/>
    <mergeCell ref="DE19:DF19"/>
    <mergeCell ref="DG19:DI19"/>
    <mergeCell ref="DJ19:DL19"/>
    <mergeCell ref="DM19:DN19"/>
    <mergeCell ref="CI19:CK19"/>
    <mergeCell ref="CL19:CN19"/>
    <mergeCell ref="CO19:CP19"/>
    <mergeCell ref="CQ19:CS19"/>
    <mergeCell ref="CT19:CV19"/>
    <mergeCell ref="CW19:CX19"/>
    <mergeCell ref="GQ19:GS19"/>
    <mergeCell ref="GT19:GV19"/>
    <mergeCell ref="A20:D20"/>
    <mergeCell ref="M20:N20"/>
    <mergeCell ref="O20:Q20"/>
    <mergeCell ref="R20:T20"/>
    <mergeCell ref="U20:V20"/>
    <mergeCell ref="W20:Y20"/>
    <mergeCell ref="Z20:AB20"/>
    <mergeCell ref="AC20:AD20"/>
    <mergeCell ref="GA19:GC19"/>
    <mergeCell ref="GD19:GF19"/>
    <mergeCell ref="GG19:GH19"/>
    <mergeCell ref="GI19:GK19"/>
    <mergeCell ref="GL19:GN19"/>
    <mergeCell ref="GO19:GP19"/>
    <mergeCell ref="FK19:FM19"/>
    <mergeCell ref="FN19:FP19"/>
    <mergeCell ref="FQ19:FR19"/>
    <mergeCell ref="FS19:FU19"/>
    <mergeCell ref="FV19:FX19"/>
    <mergeCell ref="FY19:FZ19"/>
    <mergeCell ref="EU19:EW19"/>
    <mergeCell ref="EX19:EZ19"/>
    <mergeCell ref="FA19:FB19"/>
    <mergeCell ref="FC19:FE19"/>
    <mergeCell ref="FF19:FH19"/>
    <mergeCell ref="FI19:FJ19"/>
    <mergeCell ref="EE19:EG19"/>
    <mergeCell ref="EH19:EJ19"/>
    <mergeCell ref="EK19:EL19"/>
    <mergeCell ref="EM19:EO19"/>
    <mergeCell ref="BK20:BM20"/>
    <mergeCell ref="BN20:BP20"/>
    <mergeCell ref="BQ20:BR20"/>
    <mergeCell ref="BS20:BU20"/>
    <mergeCell ref="BV20:BX20"/>
    <mergeCell ref="BY20:BZ20"/>
    <mergeCell ref="AU20:AW20"/>
    <mergeCell ref="AX20:AZ20"/>
    <mergeCell ref="BA20:BB20"/>
    <mergeCell ref="BC20:BE20"/>
    <mergeCell ref="BF20:BH20"/>
    <mergeCell ref="BI20:BJ20"/>
    <mergeCell ref="AE20:AG20"/>
    <mergeCell ref="AH20:AJ20"/>
    <mergeCell ref="AK20:AL20"/>
    <mergeCell ref="AM20:AO20"/>
    <mergeCell ref="AP20:AR20"/>
    <mergeCell ref="AS20:AT20"/>
    <mergeCell ref="A21:D21"/>
    <mergeCell ref="M21:N21"/>
    <mergeCell ref="O21:Q21"/>
    <mergeCell ref="R21:T21"/>
    <mergeCell ref="U21:V21"/>
    <mergeCell ref="FS20:FU20"/>
    <mergeCell ref="FV20:FX20"/>
    <mergeCell ref="FY20:FZ20"/>
    <mergeCell ref="GA20:GC20"/>
    <mergeCell ref="GD20:GF20"/>
    <mergeCell ref="GG20:GH20"/>
    <mergeCell ref="FC20:FE20"/>
    <mergeCell ref="FF20:FH20"/>
    <mergeCell ref="FI20:FJ20"/>
    <mergeCell ref="FK20:FM20"/>
    <mergeCell ref="FN20:FP20"/>
    <mergeCell ref="FQ20:FR20"/>
    <mergeCell ref="EM20:EO20"/>
    <mergeCell ref="EP20:ER20"/>
    <mergeCell ref="ES20:ET20"/>
    <mergeCell ref="EU20:EW20"/>
    <mergeCell ref="EX20:EZ20"/>
    <mergeCell ref="FA20:FB20"/>
    <mergeCell ref="DW20:DY20"/>
    <mergeCell ref="DZ20:EB20"/>
    <mergeCell ref="EC20:ED20"/>
    <mergeCell ref="EE20:EG20"/>
    <mergeCell ref="EH20:EJ20"/>
    <mergeCell ref="EK20:EL20"/>
    <mergeCell ref="DG20:DI20"/>
    <mergeCell ref="DJ20:DL20"/>
    <mergeCell ref="DM20:DN20"/>
    <mergeCell ref="AM21:AO21"/>
    <mergeCell ref="AP21:AR21"/>
    <mergeCell ref="AS21:AT21"/>
    <mergeCell ref="AU21:AW21"/>
    <mergeCell ref="AX21:AZ21"/>
    <mergeCell ref="BA21:BB21"/>
    <mergeCell ref="W21:Y21"/>
    <mergeCell ref="Z21:AB21"/>
    <mergeCell ref="AC21:AD21"/>
    <mergeCell ref="AE21:AG21"/>
    <mergeCell ref="AH21:AJ21"/>
    <mergeCell ref="AK21:AL21"/>
    <mergeCell ref="GI20:GK20"/>
    <mergeCell ref="GL20:GN20"/>
    <mergeCell ref="GO20:GP20"/>
    <mergeCell ref="GQ20:GS20"/>
    <mergeCell ref="GT20:GV20"/>
    <mergeCell ref="DO20:DQ20"/>
    <mergeCell ref="DR20:DT20"/>
    <mergeCell ref="DU20:DV20"/>
    <mergeCell ref="CQ20:CS20"/>
    <mergeCell ref="CT20:CV20"/>
    <mergeCell ref="CW20:CX20"/>
    <mergeCell ref="CY20:DA20"/>
    <mergeCell ref="DB20:DD20"/>
    <mergeCell ref="DE20:DF20"/>
    <mergeCell ref="CA20:CC20"/>
    <mergeCell ref="CD20:CF20"/>
    <mergeCell ref="CG20:CH20"/>
    <mergeCell ref="CI20:CK20"/>
    <mergeCell ref="CL20:CN20"/>
    <mergeCell ref="CO20:CP20"/>
    <mergeCell ref="CI21:CK21"/>
    <mergeCell ref="CL21:CN21"/>
    <mergeCell ref="CO21:CP21"/>
    <mergeCell ref="CQ21:CS21"/>
    <mergeCell ref="CT21:CV21"/>
    <mergeCell ref="CW21:CX21"/>
    <mergeCell ref="BS21:BU21"/>
    <mergeCell ref="BV21:BX21"/>
    <mergeCell ref="BY21:BZ21"/>
    <mergeCell ref="CA21:CC21"/>
    <mergeCell ref="CD21:CF21"/>
    <mergeCell ref="CG21:CH21"/>
    <mergeCell ref="BC21:BE21"/>
    <mergeCell ref="BF21:BH21"/>
    <mergeCell ref="BI21:BJ21"/>
    <mergeCell ref="BK21:BM21"/>
    <mergeCell ref="BN21:BP21"/>
    <mergeCell ref="BQ21:BR21"/>
    <mergeCell ref="FF21:FH21"/>
    <mergeCell ref="FI21:FJ21"/>
    <mergeCell ref="EE21:EG21"/>
    <mergeCell ref="EH21:EJ21"/>
    <mergeCell ref="EK21:EL21"/>
    <mergeCell ref="EM21:EO21"/>
    <mergeCell ref="EP21:ER21"/>
    <mergeCell ref="ES21:ET21"/>
    <mergeCell ref="DO21:DQ21"/>
    <mergeCell ref="DR21:DT21"/>
    <mergeCell ref="DU21:DV21"/>
    <mergeCell ref="DW21:DY21"/>
    <mergeCell ref="DZ21:EB21"/>
    <mergeCell ref="EC21:ED21"/>
    <mergeCell ref="CY21:DA21"/>
    <mergeCell ref="DB21:DD21"/>
    <mergeCell ref="DE21:DF21"/>
    <mergeCell ref="DG21:DI21"/>
    <mergeCell ref="DJ21:DL21"/>
    <mergeCell ref="DM21:DN21"/>
    <mergeCell ref="AE22:AG22"/>
    <mergeCell ref="AH22:AJ22"/>
    <mergeCell ref="AK22:AL22"/>
    <mergeCell ref="AM22:AO22"/>
    <mergeCell ref="AP22:AR22"/>
    <mergeCell ref="AS22:AT22"/>
    <mergeCell ref="GQ21:GS21"/>
    <mergeCell ref="GT21:GV21"/>
    <mergeCell ref="A22:D22"/>
    <mergeCell ref="M22:N22"/>
    <mergeCell ref="O22:Q22"/>
    <mergeCell ref="R22:T22"/>
    <mergeCell ref="U22:V22"/>
    <mergeCell ref="W22:Y22"/>
    <mergeCell ref="Z22:AB22"/>
    <mergeCell ref="AC22:AD22"/>
    <mergeCell ref="GA21:GC21"/>
    <mergeCell ref="GD21:GF21"/>
    <mergeCell ref="GG21:GH21"/>
    <mergeCell ref="GI21:GK21"/>
    <mergeCell ref="GL21:GN21"/>
    <mergeCell ref="GO21:GP21"/>
    <mergeCell ref="FK21:FM21"/>
    <mergeCell ref="FN21:FP21"/>
    <mergeCell ref="FQ21:FR21"/>
    <mergeCell ref="FS21:FU21"/>
    <mergeCell ref="FV21:FX21"/>
    <mergeCell ref="FY21:FZ21"/>
    <mergeCell ref="EU21:EW21"/>
    <mergeCell ref="EX21:EZ21"/>
    <mergeCell ref="FA21:FB21"/>
    <mergeCell ref="FC21:FE21"/>
    <mergeCell ref="CA22:CC22"/>
    <mergeCell ref="CD22:CF22"/>
    <mergeCell ref="CG22:CH22"/>
    <mergeCell ref="CI22:CK22"/>
    <mergeCell ref="CL22:CN22"/>
    <mergeCell ref="CO22:CP22"/>
    <mergeCell ref="BK22:BM22"/>
    <mergeCell ref="BN22:BP22"/>
    <mergeCell ref="BQ22:BR22"/>
    <mergeCell ref="BS22:BU22"/>
    <mergeCell ref="BV22:BX22"/>
    <mergeCell ref="BY22:BZ22"/>
    <mergeCell ref="AU22:AW22"/>
    <mergeCell ref="AX22:AZ22"/>
    <mergeCell ref="BA22:BB22"/>
    <mergeCell ref="BC22:BE22"/>
    <mergeCell ref="BF22:BH22"/>
    <mergeCell ref="BI22:BJ22"/>
    <mergeCell ref="EX22:EZ22"/>
    <mergeCell ref="FA22:FB22"/>
    <mergeCell ref="DW22:DY22"/>
    <mergeCell ref="DZ22:EB22"/>
    <mergeCell ref="EC22:ED22"/>
    <mergeCell ref="EE22:EG22"/>
    <mergeCell ref="EH22:EJ22"/>
    <mergeCell ref="EK22:EL22"/>
    <mergeCell ref="DG22:DI22"/>
    <mergeCell ref="DJ22:DL22"/>
    <mergeCell ref="DM22:DN22"/>
    <mergeCell ref="DO22:DQ22"/>
    <mergeCell ref="DR22:DT22"/>
    <mergeCell ref="DU22:DV22"/>
    <mergeCell ref="CQ22:CS22"/>
    <mergeCell ref="CT22:CV22"/>
    <mergeCell ref="CW22:CX22"/>
    <mergeCell ref="CY22:DA22"/>
    <mergeCell ref="DB22:DD22"/>
    <mergeCell ref="DE22:DF22"/>
    <mergeCell ref="W23:Y23"/>
    <mergeCell ref="Z23:AB23"/>
    <mergeCell ref="AC23:AD23"/>
    <mergeCell ref="AE23:AG23"/>
    <mergeCell ref="AH23:AJ23"/>
    <mergeCell ref="AK23:AL23"/>
    <mergeCell ref="GI22:GK22"/>
    <mergeCell ref="GL22:GN22"/>
    <mergeCell ref="GO22:GP22"/>
    <mergeCell ref="GQ22:GS22"/>
    <mergeCell ref="GT22:GV22"/>
    <mergeCell ref="A23:L23"/>
    <mergeCell ref="M23:N23"/>
    <mergeCell ref="O23:Q23"/>
    <mergeCell ref="R23:T23"/>
    <mergeCell ref="U23:V23"/>
    <mergeCell ref="FS22:FU22"/>
    <mergeCell ref="FV22:FX22"/>
    <mergeCell ref="FY22:FZ22"/>
    <mergeCell ref="GA22:GC22"/>
    <mergeCell ref="GD22:GF22"/>
    <mergeCell ref="GG22:GH22"/>
    <mergeCell ref="FC22:FE22"/>
    <mergeCell ref="FF22:FH22"/>
    <mergeCell ref="FI22:FJ22"/>
    <mergeCell ref="FK22:FM22"/>
    <mergeCell ref="FN22:FP22"/>
    <mergeCell ref="FQ22:FR22"/>
    <mergeCell ref="EM22:EO22"/>
    <mergeCell ref="EP22:ER22"/>
    <mergeCell ref="ES22:ET22"/>
    <mergeCell ref="EU22:EW22"/>
    <mergeCell ref="BS23:BU23"/>
    <mergeCell ref="BV23:BX23"/>
    <mergeCell ref="BY23:BZ23"/>
    <mergeCell ref="CA23:CC23"/>
    <mergeCell ref="CD23:CF23"/>
    <mergeCell ref="CG23:CH23"/>
    <mergeCell ref="BC23:BE23"/>
    <mergeCell ref="BF23:BH23"/>
    <mergeCell ref="BI23:BJ23"/>
    <mergeCell ref="BK23:BM23"/>
    <mergeCell ref="BN23:BP23"/>
    <mergeCell ref="BQ23:BR23"/>
    <mergeCell ref="AM23:AO23"/>
    <mergeCell ref="AP23:AR23"/>
    <mergeCell ref="AS23:AT23"/>
    <mergeCell ref="AU23:AW23"/>
    <mergeCell ref="AX23:AZ23"/>
    <mergeCell ref="BA23:BB23"/>
    <mergeCell ref="EP23:ER23"/>
    <mergeCell ref="ES23:ET23"/>
    <mergeCell ref="DO23:DQ23"/>
    <mergeCell ref="DR23:DT23"/>
    <mergeCell ref="DU23:DV23"/>
    <mergeCell ref="DW23:DY23"/>
    <mergeCell ref="DZ23:EB23"/>
    <mergeCell ref="EC23:ED23"/>
    <mergeCell ref="CY23:DA23"/>
    <mergeCell ref="DB23:DD23"/>
    <mergeCell ref="DE23:DF23"/>
    <mergeCell ref="DG23:DI23"/>
    <mergeCell ref="DJ23:DL23"/>
    <mergeCell ref="DM23:DN23"/>
    <mergeCell ref="CI23:CK23"/>
    <mergeCell ref="CL23:CN23"/>
    <mergeCell ref="CO23:CP23"/>
    <mergeCell ref="CQ23:CS23"/>
    <mergeCell ref="CT23:CV23"/>
    <mergeCell ref="CW23:CX23"/>
    <mergeCell ref="GQ23:GS23"/>
    <mergeCell ref="GT23:GV23"/>
    <mergeCell ref="A24:L24"/>
    <mergeCell ref="M24:N24"/>
    <mergeCell ref="O24:Q24"/>
    <mergeCell ref="R24:T24"/>
    <mergeCell ref="U24:V24"/>
    <mergeCell ref="W24:Y24"/>
    <mergeCell ref="Z24:AB24"/>
    <mergeCell ref="AC24:AD24"/>
    <mergeCell ref="GA23:GC23"/>
    <mergeCell ref="GD23:GF23"/>
    <mergeCell ref="GG23:GH23"/>
    <mergeCell ref="GI23:GK23"/>
    <mergeCell ref="GL23:GN23"/>
    <mergeCell ref="GO23:GP23"/>
    <mergeCell ref="FK23:FM23"/>
    <mergeCell ref="FN23:FP23"/>
    <mergeCell ref="FQ23:FR23"/>
    <mergeCell ref="FS23:FU23"/>
    <mergeCell ref="FV23:FX23"/>
    <mergeCell ref="FY23:FZ23"/>
    <mergeCell ref="EU23:EW23"/>
    <mergeCell ref="EX23:EZ23"/>
    <mergeCell ref="FA23:FB23"/>
    <mergeCell ref="FC23:FE23"/>
    <mergeCell ref="FF23:FH23"/>
    <mergeCell ref="FI23:FJ23"/>
    <mergeCell ref="EE23:EG23"/>
    <mergeCell ref="EH23:EJ23"/>
    <mergeCell ref="EK23:EL23"/>
    <mergeCell ref="EM23:EO23"/>
    <mergeCell ref="BK24:BM24"/>
    <mergeCell ref="BN24:BP24"/>
    <mergeCell ref="BQ24:BR24"/>
    <mergeCell ref="BS24:BU24"/>
    <mergeCell ref="BV24:BX24"/>
    <mergeCell ref="BY24:BZ24"/>
    <mergeCell ref="AU24:AW24"/>
    <mergeCell ref="AX24:AZ24"/>
    <mergeCell ref="BA24:BB24"/>
    <mergeCell ref="BC24:BE24"/>
    <mergeCell ref="BF24:BH24"/>
    <mergeCell ref="BI24:BJ24"/>
    <mergeCell ref="AE24:AG24"/>
    <mergeCell ref="AH24:AJ24"/>
    <mergeCell ref="AK24:AL24"/>
    <mergeCell ref="AM24:AO24"/>
    <mergeCell ref="AP24:AR24"/>
    <mergeCell ref="AS24:AT24"/>
    <mergeCell ref="EC24:ED24"/>
    <mergeCell ref="EE24:EG24"/>
    <mergeCell ref="EH24:EJ24"/>
    <mergeCell ref="EK24:EL24"/>
    <mergeCell ref="DG24:DI24"/>
    <mergeCell ref="DJ24:DL24"/>
    <mergeCell ref="DM24:DN24"/>
    <mergeCell ref="DO24:DQ24"/>
    <mergeCell ref="DR24:DT24"/>
    <mergeCell ref="DU24:DV24"/>
    <mergeCell ref="CQ24:CS24"/>
    <mergeCell ref="CT24:CV24"/>
    <mergeCell ref="CW24:CX24"/>
    <mergeCell ref="CY24:DA24"/>
    <mergeCell ref="DB24:DD24"/>
    <mergeCell ref="DE24:DF24"/>
    <mergeCell ref="CA24:CC24"/>
    <mergeCell ref="CD24:CF24"/>
    <mergeCell ref="CG24:CH24"/>
    <mergeCell ref="CI24:CK24"/>
    <mergeCell ref="CL24:CN24"/>
    <mergeCell ref="CO24:CP24"/>
    <mergeCell ref="A26:L26"/>
    <mergeCell ref="M26:T26"/>
    <mergeCell ref="U26:AB26"/>
    <mergeCell ref="AC26:AJ26"/>
    <mergeCell ref="AK26:AR26"/>
    <mergeCell ref="AS26:AZ26"/>
    <mergeCell ref="GI24:GK24"/>
    <mergeCell ref="GL24:GN24"/>
    <mergeCell ref="GO24:GP24"/>
    <mergeCell ref="GQ24:GS24"/>
    <mergeCell ref="GT24:GV24"/>
    <mergeCell ref="A25:AR25"/>
    <mergeCell ref="FS24:FU24"/>
    <mergeCell ref="FV24:FX24"/>
    <mergeCell ref="FY24:FZ24"/>
    <mergeCell ref="GA24:GC24"/>
    <mergeCell ref="GD24:GF24"/>
    <mergeCell ref="GG24:GH24"/>
    <mergeCell ref="FC24:FE24"/>
    <mergeCell ref="FF24:FH24"/>
    <mergeCell ref="FI24:FJ24"/>
    <mergeCell ref="FK24:FM24"/>
    <mergeCell ref="FN24:FP24"/>
    <mergeCell ref="FQ24:FR24"/>
    <mergeCell ref="EM24:EO24"/>
    <mergeCell ref="EP24:ER24"/>
    <mergeCell ref="ES24:ET24"/>
    <mergeCell ref="EU24:EW24"/>
    <mergeCell ref="EX24:EZ24"/>
    <mergeCell ref="FA24:FB24"/>
    <mergeCell ref="DW24:DY24"/>
    <mergeCell ref="DZ24:EB24"/>
    <mergeCell ref="GO26:GV26"/>
    <mergeCell ref="ES26:EZ26"/>
    <mergeCell ref="FA26:FH26"/>
    <mergeCell ref="FI26:FP26"/>
    <mergeCell ref="FQ26:FX26"/>
    <mergeCell ref="FY26:GF26"/>
    <mergeCell ref="GG26:GN26"/>
    <mergeCell ref="CW26:DD26"/>
    <mergeCell ref="DE26:DL26"/>
    <mergeCell ref="DM26:DT26"/>
    <mergeCell ref="DU26:EB26"/>
    <mergeCell ref="EC26:EJ26"/>
    <mergeCell ref="EK26:ER26"/>
    <mergeCell ref="BA26:BH26"/>
    <mergeCell ref="BI26:BP26"/>
    <mergeCell ref="BQ26:BX26"/>
    <mergeCell ref="BY26:CF26"/>
    <mergeCell ref="CG26:CN26"/>
    <mergeCell ref="CO26:CV26"/>
  </mergeCells>
  <pageMargins left="0.7" right="0.7" top="0.75" bottom="0.75" header="0.3" footer="0.3"/>
  <pageSetup paperSize="9" orientation="landscape" r:id="rId1"/>
  <colBreaks count="1" manualBreakCount="1">
    <brk id="2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"/>
  <sheetViews>
    <sheetView workbookViewId="0">
      <pane ySplit="7" topLeftCell="A8" activePane="bottomLeft" state="frozenSplit"/>
      <selection pane="bottomLeft" activeCell="C19" sqref="C19"/>
    </sheetView>
  </sheetViews>
  <sheetFormatPr defaultRowHeight="12.75" x14ac:dyDescent="0.2"/>
  <cols>
    <col min="1" max="1" width="5" style="2" customWidth="1"/>
    <col min="2" max="2" width="16.28515625" style="2" customWidth="1"/>
    <col min="3" max="3" width="11.42578125" style="2" customWidth="1"/>
    <col min="4" max="4" width="7.7109375" style="2" customWidth="1"/>
    <col min="5" max="10" width="8.5703125" style="2" customWidth="1"/>
    <col min="11" max="11" width="9.28515625" style="2" customWidth="1"/>
    <col min="12" max="17" width="8.5703125" style="2" customWidth="1"/>
    <col min="18" max="16384" width="9.140625" style="2"/>
  </cols>
  <sheetData>
    <row r="1" spans="1:24" ht="18.75" hidden="1" customHeight="1" x14ac:dyDescent="0.2">
      <c r="I1" s="17" t="s">
        <v>147</v>
      </c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4" spans="1:24" ht="36.75" customHeight="1" x14ac:dyDescent="0.2">
      <c r="A4" s="270" t="s">
        <v>148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</row>
    <row r="5" spans="1:24" ht="30" customHeight="1" x14ac:dyDescent="0.2">
      <c r="A5" s="27" t="s">
        <v>149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24" ht="17.25" customHeight="1" x14ac:dyDescent="0.2">
      <c r="A6" s="260" t="s">
        <v>150</v>
      </c>
      <c r="B6" s="266" t="s">
        <v>151</v>
      </c>
      <c r="C6" s="263" t="s">
        <v>7</v>
      </c>
      <c r="D6" s="266" t="s">
        <v>152</v>
      </c>
      <c r="E6" s="266" t="s">
        <v>4</v>
      </c>
      <c r="F6" s="271" t="s">
        <v>153</v>
      </c>
      <c r="G6" s="272"/>
      <c r="H6" s="272"/>
      <c r="I6" s="272"/>
      <c r="J6" s="272"/>
      <c r="K6" s="272"/>
      <c r="L6" s="271" t="s">
        <v>154</v>
      </c>
      <c r="M6" s="272"/>
      <c r="N6" s="272"/>
      <c r="O6" s="272"/>
      <c r="P6" s="272"/>
      <c r="Q6" s="272"/>
    </row>
    <row r="7" spans="1:24" ht="17.25" customHeight="1" x14ac:dyDescent="0.2">
      <c r="A7" s="262"/>
      <c r="B7" s="266"/>
      <c r="C7" s="263"/>
      <c r="D7" s="266"/>
      <c r="E7" s="266"/>
      <c r="F7" s="19" t="s">
        <v>155</v>
      </c>
      <c r="G7" s="19" t="s">
        <v>156</v>
      </c>
      <c r="H7" s="19" t="s">
        <v>157</v>
      </c>
      <c r="I7" s="19" t="s">
        <v>158</v>
      </c>
      <c r="J7" s="19" t="s">
        <v>159</v>
      </c>
      <c r="K7" s="19" t="s">
        <v>160</v>
      </c>
      <c r="L7" s="19" t="s">
        <v>155</v>
      </c>
      <c r="M7" s="19" t="s">
        <v>156</v>
      </c>
      <c r="N7" s="19" t="s">
        <v>157</v>
      </c>
      <c r="O7" s="19" t="s">
        <v>158</v>
      </c>
      <c r="P7" s="19" t="s">
        <v>159</v>
      </c>
      <c r="Q7" s="19" t="s">
        <v>160</v>
      </c>
    </row>
    <row r="8" spans="1:24" ht="17.25" customHeight="1" x14ac:dyDescent="0.2">
      <c r="A8" s="260">
        <v>1</v>
      </c>
      <c r="B8" s="263" t="s">
        <v>161</v>
      </c>
      <c r="C8" s="264" t="s">
        <v>27</v>
      </c>
      <c r="D8" s="20" t="s">
        <v>15</v>
      </c>
      <c r="E8" s="20">
        <v>16000</v>
      </c>
      <c r="F8" s="22">
        <v>5579.7</v>
      </c>
      <c r="G8" s="22">
        <v>1717.8</v>
      </c>
      <c r="H8" s="22">
        <f>SQRT(F8*F8+G8*G8)</f>
        <v>5838.1408795951465</v>
      </c>
      <c r="I8" s="21">
        <f>H8/E8</f>
        <v>0.36488380497469663</v>
      </c>
      <c r="J8" s="265">
        <f>SUM(H8:H10)</f>
        <v>11905.2603979498</v>
      </c>
      <c r="K8" s="21">
        <f>SUM(H9,H10,H8)/E8</f>
        <v>0.74407877487186247</v>
      </c>
      <c r="L8" s="22">
        <v>5111.3999999999996</v>
      </c>
      <c r="M8" s="22">
        <v>2085.3000000000002</v>
      </c>
      <c r="N8" s="22">
        <f>SQRT(L8*L8+M8*M8)</f>
        <v>5520.4063301536053</v>
      </c>
      <c r="O8" s="21">
        <f>N8/E8</f>
        <v>0.34502539563460033</v>
      </c>
      <c r="P8" s="265">
        <f>SUM(N8:N10)</f>
        <v>9460.3829912519941</v>
      </c>
      <c r="Q8" s="21">
        <f>SUM(N9,N10,N8)/E8</f>
        <v>0.59127393695324959</v>
      </c>
    </row>
    <row r="9" spans="1:24" ht="17.25" customHeight="1" x14ac:dyDescent="0.2">
      <c r="A9" s="261"/>
      <c r="B9" s="263"/>
      <c r="C9" s="264"/>
      <c r="D9" s="20" t="s">
        <v>23</v>
      </c>
      <c r="E9" s="20">
        <v>16000</v>
      </c>
      <c r="F9" s="22">
        <v>5785.5</v>
      </c>
      <c r="G9" s="22">
        <v>1827</v>
      </c>
      <c r="H9" s="22">
        <f>SQRT(F9*F9+G9*G9)</f>
        <v>6067.1195183546533</v>
      </c>
      <c r="I9" s="21">
        <f>H9/E9</f>
        <v>0.37919496989716583</v>
      </c>
      <c r="J9" s="265"/>
      <c r="K9" s="21">
        <f>SUM(H8,H10,H9)/E9</f>
        <v>0.74407877487186247</v>
      </c>
      <c r="L9" s="22">
        <v>3738</v>
      </c>
      <c r="M9" s="22">
        <v>1245.3</v>
      </c>
      <c r="N9" s="22">
        <f>SQRT(L9*L9+M9*M9)</f>
        <v>3939.9766610983879</v>
      </c>
      <c r="O9" s="21">
        <f>N9/E9</f>
        <v>0.24624854131864923</v>
      </c>
      <c r="P9" s="265"/>
      <c r="Q9" s="21">
        <f>SUM(N8,N10,N9)/E9</f>
        <v>0.59127393695324959</v>
      </c>
    </row>
    <row r="10" spans="1:24" ht="17.25" customHeight="1" x14ac:dyDescent="0.2">
      <c r="A10" s="262"/>
      <c r="B10" s="263"/>
      <c r="C10" s="264"/>
      <c r="D10" s="20" t="s">
        <v>162</v>
      </c>
      <c r="E10" s="20">
        <v>16000</v>
      </c>
      <c r="F10" s="22">
        <v>0</v>
      </c>
      <c r="G10" s="22">
        <v>0</v>
      </c>
      <c r="H10" s="22">
        <f t="shared" ref="H10" si="0">SQRT(F10*F10+G10*G10)</f>
        <v>0</v>
      </c>
      <c r="I10" s="21">
        <f t="shared" ref="I10" si="1">H10/E10</f>
        <v>0</v>
      </c>
      <c r="J10" s="265"/>
      <c r="K10" s="21">
        <f>SUM(H8,H9,H10)/E10</f>
        <v>0.74407877487186247</v>
      </c>
      <c r="L10" s="22">
        <v>0</v>
      </c>
      <c r="M10" s="22">
        <v>0</v>
      </c>
      <c r="N10" s="22">
        <f t="shared" ref="N10" si="2">SQRT(L10*L10+M10*M10)</f>
        <v>0</v>
      </c>
      <c r="O10" s="21">
        <f>N10/E10</f>
        <v>0</v>
      </c>
      <c r="P10" s="265"/>
      <c r="Q10" s="21">
        <f>SUM(N8,N9,N10)/E10</f>
        <v>0.59127393695324959</v>
      </c>
    </row>
    <row r="11" spans="1:24" ht="17.25" customHeight="1" x14ac:dyDescent="0.2">
      <c r="A11" s="266" t="s">
        <v>163</v>
      </c>
      <c r="B11" s="263"/>
      <c r="C11" s="266"/>
      <c r="D11" s="266"/>
      <c r="E11" s="19">
        <f>SUM(E8:E10)</f>
        <v>48000</v>
      </c>
      <c r="F11" s="267"/>
      <c r="G11" s="267"/>
      <c r="H11" s="23">
        <f>SUM(H8:H10)</f>
        <v>11905.2603979498</v>
      </c>
      <c r="I11" s="24">
        <f>H11/E11</f>
        <v>0.24802625829062083</v>
      </c>
      <c r="J11" s="267"/>
      <c r="K11" s="268"/>
      <c r="L11" s="267"/>
      <c r="M11" s="267"/>
      <c r="N11" s="23">
        <f>SUM(N8:N10)</f>
        <v>9460.3829912519941</v>
      </c>
      <c r="O11" s="24">
        <f>N11/E11</f>
        <v>0.19709131231774987</v>
      </c>
      <c r="P11" s="267"/>
      <c r="Q11" s="269"/>
    </row>
  </sheetData>
  <mergeCells count="19">
    <mergeCell ref="A4:Q4"/>
    <mergeCell ref="A5:Q5"/>
    <mergeCell ref="A6:A7"/>
    <mergeCell ref="B6:B7"/>
    <mergeCell ref="C6:C7"/>
    <mergeCell ref="D6:D7"/>
    <mergeCell ref="E6:E7"/>
    <mergeCell ref="F6:K6"/>
    <mergeCell ref="L6:Q6"/>
    <mergeCell ref="A11:D11"/>
    <mergeCell ref="F11:G11"/>
    <mergeCell ref="J11:K11"/>
    <mergeCell ref="L11:M11"/>
    <mergeCell ref="P11:Q11"/>
    <mergeCell ref="A8:A10"/>
    <mergeCell ref="B8:B10"/>
    <mergeCell ref="C8:C10"/>
    <mergeCell ref="J8:J10"/>
    <mergeCell ref="P8:P10"/>
  </mergeCells>
  <conditionalFormatting sqref="I8:I11 K8:K11 Q8:Q11 O8:O11">
    <cfRule type="cellIs" dxfId="2" priority="1" stopIfTrue="1" operator="greaterThanOrEqual">
      <formula>1</formula>
    </cfRule>
    <cfRule type="cellIs" dxfId="1" priority="2" stopIfTrue="1" operator="between">
      <formula>1</formula>
      <formula>1</formula>
    </cfRule>
    <cfRule type="cellIs" dxfId="0" priority="3" stopIfTrue="1" operator="between">
      <formula>1</formula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Башаринская</vt:lpstr>
      <vt:lpstr>Огнеупорная</vt:lpstr>
      <vt:lpstr>Дунитовый рудник</vt:lpstr>
      <vt:lpstr>УПИ</vt:lpstr>
      <vt:lpstr>Загрузка тр-ров ПС УПИ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Федорова</dc:creator>
  <cp:lastModifiedBy>Волков Сергей Юрьевич</cp:lastModifiedBy>
  <dcterms:created xsi:type="dcterms:W3CDTF">2023-07-04T04:31:27Z</dcterms:created>
  <dcterms:modified xsi:type="dcterms:W3CDTF">2023-07-14T03:07:21Z</dcterms:modified>
</cp:coreProperties>
</file>